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1_CBSE\NEUTEK_RMP\Result_Analysis\AHMEDABAD\SURAT KRIBHCO\"/>
    </mc:Choice>
  </mc:AlternateContent>
  <xr:revisionPtr revIDLastSave="0" documentId="13_ncr:1_{012EBA88-CE73-45EF-99F5-E2F463BEF6A3}" xr6:coauthVersionLast="47" xr6:coauthVersionMax="47" xr10:uidLastSave="{00000000-0000-0000-0000-000000000000}"/>
  <bookViews>
    <workbookView xWindow="1044" yWindow="2256" windowWidth="11532" windowHeight="9564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C'!$A$1:$R$35</definedName>
    <definedName name="_xlnm.Print_Area" localSheetId="4">'10 D'!$A$1:$J$13</definedName>
    <definedName name="_xlnm.Print_Area" localSheetId="5">'10 E'!$A$1:$E$21</definedName>
    <definedName name="_xlnm.Print_Area" localSheetId="6">'10 F'!$A$1:$D$13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C'!$A$1:$R$38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E1'!$A$1:$E$36</definedName>
    <definedName name="_xlnm.Print_Area" localSheetId="31">'12 E2'!$A$1:$E$14</definedName>
    <definedName name="_xlnm.Print_Area" localSheetId="32">'12 E3'!$A$1:$E$14</definedName>
    <definedName name="_xlnm.Print_Area" localSheetId="33">'12 E4'!$A$1:$E$14</definedName>
    <definedName name="_xlnm.Print_Area" localSheetId="34">'12 F'!$A$1:$D$11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</workbook>
</file>

<file path=xl/calcChain.xml><?xml version="1.0" encoding="utf-8"?>
<calcChain xmlns="http://schemas.openxmlformats.org/spreadsheetml/2006/main">
  <c r="Q35" i="230" l="1"/>
  <c r="P35" i="230"/>
  <c r="O35" i="230"/>
  <c r="N35" i="230"/>
  <c r="M35" i="230"/>
  <c r="L35" i="230"/>
  <c r="K35" i="230"/>
  <c r="J35" i="230"/>
  <c r="I35" i="230"/>
  <c r="H35" i="230"/>
  <c r="G35" i="230"/>
  <c r="E35" i="230"/>
  <c r="D35" i="230"/>
  <c r="Q34" i="230"/>
  <c r="P34" i="230"/>
  <c r="O34" i="230"/>
  <c r="N34" i="230"/>
  <c r="M34" i="230"/>
  <c r="L34" i="230"/>
  <c r="K34" i="230"/>
  <c r="J34" i="230"/>
  <c r="I34" i="230"/>
  <c r="H34" i="230"/>
  <c r="G34" i="230"/>
  <c r="E34" i="230"/>
  <c r="D34" i="230"/>
  <c r="Q33" i="230"/>
  <c r="P33" i="230"/>
  <c r="O33" i="230"/>
  <c r="N33" i="230"/>
  <c r="M33" i="230"/>
  <c r="L33" i="230"/>
  <c r="K33" i="230"/>
  <c r="J33" i="230"/>
  <c r="I33" i="230"/>
  <c r="H33" i="230"/>
  <c r="G33" i="230"/>
  <c r="E33" i="230"/>
  <c r="D33" i="230"/>
  <c r="R34" i="230" l="1"/>
  <c r="R33" i="230"/>
  <c r="R35" i="230"/>
  <c r="T33" i="230" s="1"/>
  <c r="F33" i="230"/>
  <c r="F34" i="230"/>
  <c r="F35" i="230"/>
  <c r="Q32" i="164" l="1"/>
  <c r="Q31" i="164"/>
  <c r="Q30" i="164"/>
  <c r="P32" i="164"/>
  <c r="P31" i="164"/>
  <c r="P30" i="164"/>
  <c r="O32" i="164"/>
  <c r="O31" i="164"/>
  <c r="O30" i="164"/>
  <c r="N32" i="164"/>
  <c r="N31" i="164"/>
  <c r="N30" i="164"/>
  <c r="M32" i="164"/>
  <c r="M31" i="164"/>
  <c r="M30" i="164"/>
  <c r="L32" i="164"/>
  <c r="L31" i="164"/>
  <c r="L30" i="164"/>
  <c r="K32" i="164"/>
  <c r="K31" i="164"/>
  <c r="K30" i="164"/>
  <c r="J32" i="164"/>
  <c r="J31" i="164"/>
  <c r="J30" i="164"/>
  <c r="I32" i="164"/>
  <c r="I31" i="164"/>
  <c r="I30" i="164"/>
  <c r="H32" i="164"/>
  <c r="H31" i="164"/>
  <c r="H30" i="164"/>
  <c r="G32" i="164"/>
  <c r="G31" i="164"/>
  <c r="G30" i="164"/>
  <c r="E32" i="164"/>
  <c r="E31" i="164"/>
  <c r="E30" i="164"/>
  <c r="D32" i="164"/>
  <c r="D31" i="164"/>
  <c r="D30" i="164"/>
  <c r="R31" i="164" l="1"/>
  <c r="R30" i="164"/>
  <c r="R32" i="164"/>
  <c r="T30" i="164" s="1"/>
  <c r="F30" i="164"/>
  <c r="F31" i="164"/>
  <c r="F32" i="1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<sst xmlns="http://schemas.openxmlformats.org/spreadsheetml/2006/main" count="1090" uniqueCount="236">
  <si>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</si>
  <si>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</si>
  <si>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</si>
  <si>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</si>
  <si>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</si>
  <si>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</si>
  <si>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</si>
  <si>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</si>
  <si>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</si>
  <si>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</si>
  <si>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</si>
  <si>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</si>
  <si>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</si>
  <si>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</si>
  <si>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</si>
  <si>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</si>
  <si>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</si>
  <si>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</si>
  <si>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</si>
  <si>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</si>
  <si>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</si>
  <si>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</si>
  <si>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</si>
  <si>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</si>
  <si>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</si>
  <si>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</si>
  <si>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</si>
  <si>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</si>
  <si>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</si>
  <si>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</si>
  <si>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</si>
  <si>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</si>
  <si>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</si>
  <si>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</si>
  <si>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</si>
  <si>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</si>
  <si>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</si>
  <si>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</si>
  <si>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</si>
  <si>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</si>
  <si>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</si>
  <si>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</si>
  <si>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</si>
  <si>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</si>
  <si>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</si>
  <si>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</si>
  <si>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</si>
  <si>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</si>
  <si>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</si>
  <si>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</si>
  <si>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</si>
  <si>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</si>
  <si>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</si>
  <si>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</si>
  <si>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</si>
  <si>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</si>
  <si>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</si>
  <si>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</si>
  <si>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</si>
  <si>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</si>
  <si>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</si>
  <si>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</si>
  <si>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</si>
  <si>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</si>
  <si>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</si>
  <si>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</si>
  <si>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</si>
  <si>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</si>
  <si>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</si>
  <si>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</si>
  <si>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</si>
  <si>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</si>
  <si>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</si>
  <si>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</si>
  <si>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</si>
  <si>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</si>
  <si>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</si>
  <si>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</si>
  <si>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</si>
  <si>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</si>
  <si>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</si>
  <si>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</si>
  <si>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</si>
  <si>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</si>
  <si>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</si>
  <si>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</si>
  <si>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</si>
  <si>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</si>
  <si>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</si>
  <si>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</si>
  <si>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</si>
  <si>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</si>
  <si>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</si>
  <si>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</si>
  <si>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</si>
  <si>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</si>
  <si>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</si>
  <si>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</si>
  <si>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</si>
  <si>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</si>
  <si>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</si>
  <si>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</si>
  <si>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</si>
  <si>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</si>
  <si>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</si>
  <si>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</si>
  <si>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</si>
  <si>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</si>
  <si>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</si>
  <si>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</si>
  <si>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</si>
  <si>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</si>
  <si>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</si>
  <si>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</si>
  <si>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</si>
  <si>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</si>
  <si>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</si>
  <si>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</si>
  <si>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</si>
  <si>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</si>
  <si>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</si>
  <si>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</si>
  <si>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</si>
  <si>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</si>
  <si>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</si>
  <si>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</si>
  <si>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</si>
  <si>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</si>
  <si>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</si>
  <si>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</si>
  <si>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</si>
  <si>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</si>
  <si>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</si>
  <si>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</si>
  <si>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</si>
  <si>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</si>
  <si>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</si>
  <si>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SURAT KRIBHCO</t>
  </si>
  <si>
    <t>NO.2, KRIBHCO NAGAR, HAZIRA ROAD, SURAT - 394 515, GUJ</t>
  </si>
  <si>
    <t>ANALYSIS OF CBSE RESULT (AISSE &amp; AISSCE) : 2020-2021</t>
  </si>
  <si>
    <t>Generated through : NEUTEK Result Master Pro on 03 Aug 2021</t>
  </si>
  <si>
    <t>AISSE &amp; AISSCE : 2020-2021</t>
  </si>
  <si>
    <t>MRS. BABITA NIGAM_x000D_
Exam I/C</t>
  </si>
  <si>
    <t>MRS. MAMTA SINGH_x000D_
PRINCIPAL</t>
  </si>
  <si>
    <t>OVERALL RESULT OF THE VIDYALAYA - CBSE 2021 - AISSE : CLASS X</t>
  </si>
  <si>
    <t>NO.2, KRIBHCO NAGAR, HAZIRA ROAD, SURAT - 394 515</t>
  </si>
  <si>
    <t>GUJ</t>
  </si>
  <si>
    <t>ANALYSIS OF CBSE RESULT : 2020-2021</t>
  </si>
  <si>
    <t>PROJECT</t>
  </si>
  <si>
    <t>GUJARAT</t>
  </si>
  <si>
    <t>SURAT KRIBHCO</t>
  </si>
  <si>
    <t>GRADE-WISE RESULT OF THE VIDYALAYA - AISSE : CLASS X</t>
  </si>
  <si>
    <t>SUBJECT-WISE RESULT ANALYSIS OF THE VIDYALAYA - AISSE : CLASS X</t>
  </si>
  <si>
    <t>KV SURAT KRIBHCO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</si>
  <si>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</si>
  <si>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</si>
  <si>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</si>
  <si>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</si>
  <si>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</si>
  <si>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</si>
  <si>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</si>
  <si>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Statement of number of students appeared and pased (Boys/Girls) - Class X</t>
  </si>
  <si>
    <t>LIST OF TOPPERS IN CBSE EXAM - Class X (&gt;=90% Only)</t>
  </si>
  <si>
    <t>PREETI KUMARI [11139450]</t>
  </si>
  <si>
    <t>AMRITA DHOK [11139463]</t>
  </si>
  <si>
    <t>KHUSHI BADKUR [11139464]</t>
  </si>
  <si>
    <t>SHRAVAN CHANDRAKANT  VIJAYKAR [11139458]</t>
  </si>
  <si>
    <t>VEDANTI PAUL [11139462]</t>
  </si>
  <si>
    <t>ANURAG GIRI [11139435]</t>
  </si>
  <si>
    <t>TEJASWI SANDILYA [11139460]</t>
  </si>
  <si>
    <t>List of KVs achieved 60% &amp; ABOVE - AISSE (Class X)</t>
  </si>
  <si>
    <t>SURAT KRIBHCO : ( 100% )</t>
  </si>
  <si>
    <t>List of KVs achieved 70% &amp; ABOVE - AISSE (Class X)</t>
  </si>
  <si>
    <t>List of KVs achieved 80% &amp; ABOVE - AISSE (Class X)</t>
  </si>
  <si>
    <t>List of KVs achieved 90% &amp; ABOVE - AISSE (Class X)</t>
  </si>
  <si>
    <t>KVS RO AHMEDABAD</t>
  </si>
  <si>
    <t>OVERALL RESULT OF THE VIDYALAYA - AISSCE : CLASS XII ( ALL Stream )</t>
  </si>
  <si>
    <t>OVERALL RESULT OF THE VIDYALAYA - AISSCE : CLASS XII ( SCIENCE Stream )</t>
  </si>
  <si>
    <t>OVERALL RESULT OF THE VIDYALAYA - AISSCE : CLASS XII ( COMMERCE Stream )</t>
  </si>
  <si>
    <t>NOT APPLICABLE</t>
  </si>
  <si>
    <t>OVERALL RESULT OF THE VIDYALAYA - AISSCE : CLASS XII ( HUMANITIES Stream )</t>
  </si>
  <si>
    <t>OVERALL RESULT OF THE VIDYALAYA - AISSCE : CLASS XII ( VOCATIONAL Stream )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</si>
  <si>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</si>
  <si>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</si>
  <si>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</si>
  <si>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</si>
  <si>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</si>
  <si>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</si>
  <si>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ENGLISH CORE [301]</t>
  </si>
  <si>
    <t>HINDI CORE [302]</t>
  </si>
  <si>
    <t>SANSKRIT CORE [322]</t>
  </si>
  <si>
    <t>NIL</t>
  </si>
  <si>
    <t>MATHEMATICS [041]</t>
  </si>
  <si>
    <t>PHYSICS [042]</t>
  </si>
  <si>
    <t>CHEMISTRY [043]</t>
  </si>
  <si>
    <t>BIOLOGY [044]</t>
  </si>
  <si>
    <t>COMPUTR SCIENCE [083]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</si>
  <si>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</si>
  <si>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</si>
  <si>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</si>
  <si>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</si>
  <si>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</si>
  <si>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</si>
  <si>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VAISHYA DIVYA KAMLESH [11630028]</t>
  </si>
  <si>
    <t>ATHIRA M NAIR [11630024]</t>
  </si>
  <si>
    <t>KAVYA SANTOSH KUMAR A [11630033]</t>
  </si>
  <si>
    <t>SHRUTI SHAILESH TIWARI [11630051]</t>
  </si>
  <si>
    <t>NANDANA R [11630036]</t>
  </si>
  <si>
    <t>PRIYANSHU GHOSH [11630043]</t>
  </si>
  <si>
    <t>BALARK CHAITANYA MEHTA [11630026]</t>
  </si>
  <si>
    <t>DHWANI MAHESH MISTRY [11630027]</t>
  </si>
  <si>
    <t>SAIPRIYA REDDY [11630048]</t>
  </si>
  <si>
    <t>VISHWA PARESHBHAI PATEL [11630057]</t>
  </si>
  <si>
    <t>GAYATRI C PATIL [11630030]</t>
  </si>
  <si>
    <t>RUTU PIYUSHKUMAR PAREKH [11630047]</t>
  </si>
  <si>
    <t>TANVI [11630053]</t>
  </si>
  <si>
    <t>AAYUSH KUMAR H PATEL [11630018]</t>
  </si>
  <si>
    <t>TANVI JAIN [11630054]</t>
  </si>
  <si>
    <t>ASMITA PARMAR [11630023]</t>
  </si>
  <si>
    <t>SHRUTI SUBHASH PATEL [11630050]</t>
  </si>
  <si>
    <t>SUMIT SUBRATA MUKHERJEE [11630052]</t>
  </si>
  <si>
    <t>NIYATI  UMESHBHAI  PATEL [11630037]</t>
  </si>
  <si>
    <t>SINGH ANJALI MUKESH [11630021]</t>
  </si>
  <si>
    <t>SINGH TWINKLE DHANANJAY [11630055]</t>
  </si>
  <si>
    <t>SHIVAM KUMAR J SURATI [11630049]</t>
  </si>
  <si>
    <t>LIST OF TOPPERS IN CBSE EXAM - Class XII COMMERCE stream (&gt;=90% Only)</t>
  </si>
  <si>
    <t>LIST OF TOPPERS IN CBSE EXAM - Class XII HUMANITIES stream (&gt;=90% Only)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</si>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</sst>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5">
    <xf numFmtId="0" fontId="0" fillId="0" borderId="0" xfId="0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3" fillId="0" borderId="0" xfId="2"/>
    <xf numFmtId="0" fontId="11" fillId="0" borderId="0" xfId="2" applyFont="1"/>
    <xf numFmtId="0" fontId="1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3" fillId="5" borderId="1" xfId="0" applyFont="1" applyFill="1" applyBorder="1" applyAlignment="1" applyProtection="1">
      <alignment horizontal="right" vertical="center"/>
    </xf>
    <xf numFmtId="2" fontId="33" fillId="5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2" fillId="0" borderId="1" xfId="0" applyFont="1" applyFill="1" applyBorder="1" applyAlignment="1" applyProtection="1">
      <alignment horizontal="right" vertical="center"/>
    </xf>
    <xf numFmtId="2" fontId="32" fillId="0" borderId="1" xfId="0" applyNumberFormat="1" applyFont="1" applyFill="1" applyBorder="1" applyAlignment="1" applyProtection="1">
      <alignment horizontal="right" vertical="center"/>
    </xf>
    <xf numFmtId="0" fontId="33" fillId="5" borderId="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5" borderId="1" xfId="0" applyFont="1" applyFill="1" applyBorder="1" applyAlignment="1" applyProtection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28" fillId="0" borderId="0" xfId="2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2" applyFont="1" applyFill="1" applyBorder="1" applyAlignment="1" applyProtection="1">
      <alignment horizontal="left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  <protection locked="0"/>
    </xf>
    <xf numFmtId="0" fontId="32" fillId="0" borderId="0" xfId="2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left" vertical="top" wrapText="1" indent="1"/>
    </xf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center" vertical="center"/>
    </xf>
    <xf numFmtId="2" fontId="2" fillId="0" borderId="15" xfId="2" applyNumberFormat="1" applyFont="1" applyBorder="1" applyAlignment="1" applyProtection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 vertical="center" indent="1"/>
    </xf>
    <xf numFmtId="164" fontId="2" fillId="0" borderId="15" xfId="2" applyNumberFormat="1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/>
    </xf>
    <xf numFmtId="2" fontId="33" fillId="7" borderId="5" xfId="0" applyNumberFormat="1" applyFont="1" applyFill="1" applyBorder="1" applyAlignment="1" applyProtection="1">
      <alignment horizontal="right" vertical="center" wrapText="1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3" fillId="0" borderId="0" xfId="2" applyFont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2" fontId="32" fillId="3" borderId="1" xfId="0" applyNumberFormat="1" applyFont="1" applyFill="1" applyBorder="1" applyAlignment="1" applyProtection="1">
      <alignment horizontal="center" vertical="center"/>
    </xf>
    <xf numFmtId="2" fontId="33" fillId="5" borderId="1" xfId="0" applyNumberFormat="1" applyFont="1" applyFill="1" applyBorder="1" applyAlignment="1" applyProtection="1">
      <alignment horizontal="center" vertical="center"/>
    </xf>
    <xf numFmtId="2" fontId="32" fillId="0" borderId="1" xfId="0" applyNumberFormat="1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shrinkToFit="1"/>
    </xf>
    <xf numFmtId="2" fontId="32" fillId="0" borderId="1" xfId="2" applyNumberFormat="1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 shrinkToFit="1"/>
    </xf>
    <xf numFmtId="2" fontId="32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50" fillId="0" borderId="0" xfId="1" applyFont="1" applyBorder="1" applyAlignment="1" applyProtection="1">
      <alignment vertical="center"/>
      <protection locked="0"/>
    </xf>
    <xf numFmtId="0" fontId="32" fillId="0" borderId="1" xfId="2" applyFont="1" applyFill="1" applyBorder="1" applyAlignment="1" applyProtection="1">
      <alignment horizontal="center" vertical="center" wrapTex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indent="2"/>
    </xf>
    <xf numFmtId="0" fontId="18" fillId="0" borderId="0" xfId="2" applyFont="1" applyBorder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49" fillId="0" borderId="0" xfId="2" applyFont="1" applyBorder="1" applyAlignment="1">
      <alignment horizontal="center" vertical="center" textRotation="90"/>
    </xf>
    <xf numFmtId="0" fontId="24" fillId="0" borderId="0" xfId="2" applyFont="1" applyBorder="1" applyAlignment="1">
      <alignment horizontal="center"/>
    </xf>
    <xf numFmtId="165" fontId="49" fillId="0" borderId="0" xfId="2" applyNumberFormat="1" applyFont="1" applyBorder="1" applyAlignment="1">
      <alignment horizontal="center" vertical="center" textRotation="180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 indent="2"/>
      <protection locked="0"/>
    </xf>
    <xf numFmtId="0" fontId="30" fillId="0" borderId="0" xfId="0" applyFont="1" applyFill="1" applyBorder="1" applyAlignment="1" applyProtection="1">
      <alignment horizontal="left" indent="2"/>
      <protection locked="0"/>
    </xf>
    <xf numFmtId="0" fontId="21" fillId="0" borderId="0" xfId="0" applyFont="1" applyBorder="1" applyAlignment="1" applyProtection="1">
      <alignment horizontal="right" vertical="center" indent="2"/>
    </xf>
    <xf numFmtId="0" fontId="21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vertical="center" indent="2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3" fillId="7" borderId="1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</xf>
    <xf numFmtId="0" fontId="32" fillId="0" borderId="1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>
      <alignment vertical="center" wrapText="1"/>
    </xf>
    <xf numFmtId="0" fontId="13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 vertical="center" indent="2"/>
      <protection locked="0"/>
    </xf>
    <xf numFmtId="0" fontId="31" fillId="0" borderId="0" xfId="2" applyFont="1" applyFill="1" applyBorder="1" applyAlignment="1" applyProtection="1">
      <alignment horizontal="center" vertical="center"/>
    </xf>
    <xf numFmtId="0" fontId="31" fillId="0" borderId="0" xfId="2" applyFont="1" applyBorder="1" applyAlignment="1" applyProtection="1">
      <alignment vertical="center"/>
    </xf>
    <xf numFmtId="0" fontId="33" fillId="2" borderId="1" xfId="2" applyFont="1" applyFill="1" applyBorder="1" applyAlignment="1" applyProtection="1">
      <alignment horizontal="center" vertical="center" wrapText="1"/>
    </xf>
    <xf numFmtId="0" fontId="33" fillId="2" borderId="1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indent="2"/>
      <protection locked="0"/>
    </xf>
    <xf numFmtId="0" fontId="35" fillId="0" borderId="0" xfId="2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 applyProtection="1">
      <alignment horizontal="center" vertical="center" shrinkToFit="1"/>
    </xf>
    <xf numFmtId="0" fontId="21" fillId="0" borderId="0" xfId="2" applyFont="1" applyBorder="1" applyAlignment="1" applyProtection="1">
      <alignment horizontal="right" vertical="center" indent="2"/>
    </xf>
    <xf numFmtId="0" fontId="21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Border="1" applyAlignment="1" applyProtection="1">
      <alignment horizontal="right" indent="2"/>
    </xf>
    <xf numFmtId="0" fontId="31" fillId="0" borderId="0" xfId="2" applyFont="1" applyFill="1" applyBorder="1" applyAlignment="1" applyProtection="1">
      <alignment horizontal="left" vertical="center"/>
    </xf>
    <xf numFmtId="0" fontId="43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right" indent="2"/>
    </xf>
    <xf numFmtId="0" fontId="29" fillId="0" borderId="0" xfId="2" applyFont="1" applyBorder="1" applyAlignment="1" applyProtection="1">
      <alignment horizontal="right" vertical="center" indent="2"/>
    </xf>
    <xf numFmtId="0" fontId="31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top"/>
    </xf>
    <xf numFmtId="0" fontId="43" fillId="0" borderId="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right" vertical="center" indent="2"/>
      <protection locked="0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29" fillId="0" borderId="0" xfId="0" applyFont="1" applyBorder="1" applyAlignment="1" applyProtection="1">
      <alignment horizontal="right" indent="2"/>
    </xf>
    <xf numFmtId="0" fontId="12" fillId="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35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vertical="center" indent="2"/>
      <protection locked="0"/>
    </xf>
    <xf numFmtId="0" fontId="28" fillId="0" borderId="0" xfId="2" applyFont="1" applyFill="1" applyBorder="1" applyAlignment="1" applyProtection="1">
      <alignment horizontal="center" vertical="center"/>
    </xf>
    <xf numFmtId="0" fontId="30" fillId="0" borderId="0" xfId="2" applyFont="1" applyBorder="1" applyAlignment="1">
      <alignment horizontal="left" wrapText="1" indent="2"/>
    </xf>
    <xf numFmtId="0" fontId="18" fillId="0" borderId="0" xfId="2" applyFont="1" applyBorder="1" applyAlignment="1">
      <alignment horizontal="right" vertical="center" wrapText="1" indent="2"/>
    </xf>
    <xf numFmtId="0" fontId="30" fillId="0" borderId="0" xfId="0" applyFont="1" applyFill="1" applyBorder="1" applyAlignment="1" applyProtection="1">
      <alignment horizontal="left" wrapText="1" indent="2"/>
      <protection locked="0"/>
    </xf>
    <xf numFmtId="0" fontId="18" fillId="0" borderId="0" xfId="0" applyFont="1" applyFill="1" applyBorder="1" applyAlignment="1" applyProtection="1">
      <alignment horizontal="right" vertical="center" wrapText="1" indent="2"/>
      <protection locked="0"/>
    </xf>
    <xf numFmtId="0" fontId="30" fillId="0" borderId="0" xfId="2" applyFont="1" applyFill="1" applyBorder="1" applyAlignment="1" applyProtection="1">
      <alignment horizontal="left" wrapText="1" indent="2"/>
      <protection locked="0"/>
    </xf>
    <xf numFmtId="0" fontId="18" fillId="0" borderId="0" xfId="2" applyFont="1" applyFill="1" applyBorder="1" applyAlignment="1" applyProtection="1">
      <alignment horizontal="right" vertical="center" wrapText="1" indent="2"/>
      <protection locked="0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4" fillId="0" borderId="0" xfId="2" applyFont="1" applyAlignment="1" applyProtection="1">
      <alignment horizontal="left" vertical="center"/>
      <protection locked="0"/>
    </xf>
    <xf numFmtId="0" fontId="55" fillId="0" borderId="0" xfId="2" applyFont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1" fillId="0" borderId="2" xfId="2" applyFont="1" applyFill="1" applyBorder="1" applyAlignment="1" applyProtection="1">
      <alignment horizontal="left" vertical="center" indent="1"/>
    </xf>
    <xf numFmtId="164" fontId="1" fillId="0" borderId="15" xfId="2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 wrapText="1" indent="2"/>
      <protection locked="0"/>
    </xf>
    <xf numFmtId="0" fontId="18" fillId="0" borderId="0" xfId="0" applyFont="1" applyBorder="1" applyAlignment="1" applyProtection="1">
      <alignment horizontal="right" vertical="center" wrapText="1" indent="2"/>
      <protection locked="0"/>
    </xf>
    <xf numFmtId="0" fontId="30" fillId="0" borderId="0" xfId="0" applyFont="1" applyFill="1" applyBorder="1" applyAlignment="1" applyProtection="1">
      <alignment horizontal="left" vertical="center" wrapText="1" indent="2"/>
      <protection locked="0"/>
    </xf>
    <xf numFmtId="0" fontId="30" fillId="0" borderId="0" xfId="2" applyFont="1" applyFill="1" applyBorder="1" applyAlignment="1" applyProtection="1">
      <alignment horizontal="left" vertical="center" wrapText="1" indent="2"/>
      <protection locked="0"/>
    </xf>
    <xf numFmtId="0" fontId="57" fillId="3" borderId="2" xfId="0" applyFont="1" applyFill="1" applyBorder="1" applyAlignment="1" applyProtection="1">
      <alignment horizontal="center" vertical="center" wrapText="1"/>
    </xf>
    <xf numFmtId="0" fontId="32" fillId="3" borderId="22" xfId="0" applyFont="1" applyFill="1" applyBorder="1" applyAlignment="1" applyProtection="1">
      <alignment horizontal="center" vertical="center" wrapText="1"/>
    </xf>
    <xf numFmtId="0" fontId="32" fillId="3" borderId="9" xfId="0" applyFont="1" applyFill="1" applyBorder="1" applyAlignment="1" applyProtection="1">
      <alignment horizontal="center" vertical="center" wrapText="1"/>
    </xf>
    <xf numFmtId="0" fontId="57" fillId="0" borderId="2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56" fillId="0" borderId="1" xfId="0" applyFont="1" applyFill="1" applyBorder="1" applyAlignment="1" applyProtection="1">
      <alignment horizontal="center" vertical="center"/>
    </xf>
    <xf numFmtId="0" fontId="57" fillId="0" borderId="1" xfId="2" applyFont="1" applyFill="1" applyBorder="1" applyAlignment="1" applyProtection="1">
      <alignment horizontal="center" vertical="center" shrinkToFit="1"/>
    </xf>
    <xf numFmtId="0" fontId="58" fillId="0" borderId="2" xfId="2" applyFont="1" applyBorder="1" applyAlignment="1" applyProtection="1">
      <alignment horizontal="center" wrapText="1"/>
    </xf>
    <xf numFmtId="0" fontId="58" fillId="0" borderId="2" xfId="2" applyFont="1" applyBorder="1" applyAlignment="1" applyProtection="1">
      <alignment horizontal="left" vertical="center" inden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15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10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51" dataCellStyle="Normal 2"/>
    <tableColumn id="3" xr3:uid="{B496BC1A-9373-497D-9016-4A9B27A6C566}" name="Student Name" dataDxfId="50" dataCellStyle="Normal 2"/>
    <tableColumn id="4" xr3:uid="{55D201FE-3388-48C2-B565-1010CEBEB613}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30" totalsRowShown="0" headerRowDxfId="48" dataDxfId="46" headerRowBorderDxfId="47" tableBorderDxfId="45" totalsRowBorderDxfId="44" headerRowCellStyle="Normal 2">
  <tableColumns count="5">
    <tableColumn id="1" xr3:uid="{A75BD79E-93C1-400A-8AB8-EFEC3A21D013}" name="Position" dataDxfId="43" dataCellStyle="Normal 2"/>
    <tableColumn id="2" xr3:uid="{037A4677-43DB-4285-8B68-195313999A8F}" name="Name of the KV" dataDxfId="42" dataCellStyle="Normal 2"/>
    <tableColumn id="3" xr3:uid="{B3509AFD-49F8-4F75-A251-46A759CC07CC}" name="Name of the student" dataDxfId="41" dataCellStyle="Normal 2"/>
    <tableColumn id="4" xr3:uid="{3CFB41E2-6B31-4C4E-9EF4-94219CD0FA83}" name="Marks Obtained" dataDxfId="40" dataCellStyle="Normal 2"/>
    <tableColumn id="5" xr3:uid="{CC0B3068-E6F1-4B50-9274-B3D15E8DBF54}" name="Marks in %" dataDxfId="3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9" totalsRowShown="0" headerRowDxfId="38" dataDxfId="36" headerRowBorderDxfId="37" tableBorderDxfId="35" totalsRowBorderDxfId="34" headerRowCellStyle="Normal 2">
  <tableColumns count="5">
    <tableColumn id="1" xr3:uid="{8A73DE1B-7B88-4898-BA64-8C5DDAC7C7C9}" name="Position" dataDxfId="33" dataCellStyle="Normal 2"/>
    <tableColumn id="2" xr3:uid="{F036F002-A893-49BB-AAEB-8F9B60DE9943}" name="Name of the KV" dataDxfId="11" dataCellStyle="Normal 2"/>
    <tableColumn id="3" xr3:uid="{D374674F-4988-427A-8B1C-DBA0C5EBFBAD}" name="Name of the student" dataDxfId="9" dataCellStyle="Normal 2"/>
    <tableColumn id="4" xr3:uid="{CE1034AD-220A-4DF9-929D-7A7CD37460D2}" name="Marks Obtained" dataDxfId="10" dataCellStyle="Normal 2"/>
    <tableColumn id="5" xr3:uid="{8D8572B7-6056-4B15-BC31-0F2A3C600278}" name="Marks in %" dataDxfId="32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9" totalsRowShown="0" headerRowDxfId="31" dataDxfId="29" headerRowBorderDxfId="30" tableBorderDxfId="28" totalsRowBorderDxfId="27" headerRowCellStyle="Normal 2">
  <tableColumns count="5">
    <tableColumn id="1" xr3:uid="{45D30823-675C-4D47-81A4-750A7B41EE6E}" name="Position" dataDxfId="26" dataCellStyle="Normal 2"/>
    <tableColumn id="2" xr3:uid="{96F9EF83-0E7C-4AE7-8B61-0231DE520531}" name="Name of the KV" dataDxfId="8" dataCellStyle="Normal 2"/>
    <tableColumn id="3" xr3:uid="{C7D5EFB9-D762-4343-82EA-678A2F8BE885}" name="Name of the student" dataDxfId="6" dataCellStyle="Normal 2"/>
    <tableColumn id="4" xr3:uid="{125570A7-07F5-465F-B942-7328E6DC51A3}" name="Marks Obtained" dataDxfId="7" dataCellStyle="Normal 2"/>
    <tableColumn id="5" xr3:uid="{80077127-27BF-48D3-8FFF-CA6392D1B54D}" name="Marks in %" dataDxfId="25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24" dataDxfId="22" headerRowBorderDxfId="23" tableBorderDxfId="21" totalsRowBorderDxfId="20" headerRowCellStyle="Normal 2">
  <tableColumns count="5">
    <tableColumn id="1" xr3:uid="{1611187B-FA0F-46BE-8A8D-0BBE03DDB0BF}" name="Position" dataDxfId="19" dataCellStyle="Normal 2"/>
    <tableColumn id="2" xr3:uid="{B3BDBB1F-23AF-4CB7-A6EF-15BABA811D00}" name="Name of the KV" dataDxfId="5" dataCellStyle="Normal 2"/>
    <tableColumn id="3" xr3:uid="{5D6E3CFB-58F9-41D7-A11B-F6252CB1928B}" name="Name of the student" dataDxfId="3" dataCellStyle="Normal 2"/>
    <tableColumn id="4" xr3:uid="{90974F92-3135-4E29-8E8C-DE35E3106E49}" name="Marks Obtained" dataDxfId="4" dataCellStyle="Normal 2"/>
    <tableColumn id="5" xr3:uid="{A5CDD1C6-B192-4F2A-ADC3-FB6E6982E1B9}" name="Marks in %" dataDxfId="18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9" totalsRowShown="0" headerRowDxfId="17" dataDxfId="15" headerRowBorderDxfId="16" tableBorderDxfId="14" totalsRowBorderDxfId="13">
  <tableColumns count="4">
    <tableColumn id="1" xr3:uid="{508B4146-FAEF-4623-AEB2-A9434269A1A7}" name="Sl. No." dataDxfId="12" dataCellStyle="Normal 2"/>
    <tableColumn id="2" xr3:uid="{DEA54978-EC02-492D-9887-25E1D02EC81C}" name="Name of the KV" dataDxfId="2" dataCellStyle="Normal 2"/>
    <tableColumn id="3" xr3:uid="{0A21AA19-E8F0-4A83-B351-38876FC48F4D}" name="Student Name" dataDxfId="0" dataCellStyle="Normal 2"/>
    <tableColumn id="4" xr3:uid="{FFA189BB-3B47-447B-9EFE-F271DE17F590}" name="Grade" dataDxfId="1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14" customWidth="1"/>
    <col min="3" max="3" width="49.88671875" style="14" bestFit="1" customWidth="1"/>
    <col min="4" max="4" width="40.109375" style="14" bestFit="1" customWidth="1"/>
    <col min="5" max="9" width="12.77734375" style="14" customWidth="1"/>
    <col min="10" max="11" width="2.77734375" style="14" customWidth="1"/>
    <col min="12" max="12" width="49.6640625" style="14" customWidth="1"/>
    <col min="13" max="13" width="8.88671875" style="14" bestFit="1" customWidth="1"/>
    <col min="14" max="14" width="7.33203125" style="14" bestFit="1" customWidth="1"/>
    <col min="15" max="15" width="7.6640625" style="14" bestFit="1" customWidth="1"/>
    <col min="16" max="16" width="8.109375" style="14" bestFit="1" customWidth="1"/>
    <col min="17" max="16384" width="9.109375" style="14"/>
  </cols>
  <sheetData>
    <row r="1" spans="1:11" s="28" customFormat="1" ht="15" customHeight="1" x14ac:dyDescent="0.35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s="29" customFormat="1" ht="25.05" customHeight="1" x14ac:dyDescent="0.3">
      <c r="A2" s="210"/>
      <c r="B2" s="211" t="s">
        <v>137</v>
      </c>
      <c r="C2" s="211"/>
      <c r="D2" s="211"/>
      <c r="E2" s="211"/>
      <c r="F2" s="211"/>
      <c r="G2" s="211"/>
      <c r="H2" s="211"/>
      <c r="I2" s="211"/>
      <c r="J2" s="211"/>
      <c r="K2" s="209"/>
    </row>
    <row r="3" spans="1:11" ht="25.05" customHeight="1" x14ac:dyDescent="0.25">
      <c r="A3" s="210"/>
      <c r="B3" s="212" t="s">
        <v>138</v>
      </c>
      <c r="C3" s="212"/>
      <c r="D3" s="212"/>
      <c r="E3" s="212"/>
      <c r="F3" s="212"/>
      <c r="G3" s="212"/>
      <c r="H3" s="212"/>
      <c r="I3" s="212"/>
      <c r="J3" s="212"/>
      <c r="K3" s="209"/>
    </row>
    <row r="4" spans="1:11" s="30" customFormat="1" ht="19.95" customHeight="1" x14ac:dyDescent="0.25">
      <c r="A4" s="210"/>
      <c r="B4" s="213" t="s">
        <v>139</v>
      </c>
      <c r="C4" s="213"/>
      <c r="D4" s="213"/>
      <c r="E4" s="213"/>
      <c r="F4" s="213"/>
      <c r="G4" s="213"/>
      <c r="H4" s="213"/>
      <c r="I4" s="213"/>
      <c r="J4" s="213"/>
      <c r="K4" s="209"/>
    </row>
    <row r="5" spans="1:11" s="15" customFormat="1" ht="19.95" customHeight="1" thickBot="1" x14ac:dyDescent="0.25">
      <c r="A5" s="210"/>
      <c r="B5" s="214" t="s">
        <v>140</v>
      </c>
      <c r="C5" s="214"/>
      <c r="D5" s="214"/>
      <c r="E5" s="214"/>
      <c r="F5" s="214"/>
      <c r="G5" s="214"/>
      <c r="H5" s="214"/>
      <c r="I5" s="214"/>
      <c r="J5" s="214"/>
      <c r="K5" s="209"/>
    </row>
    <row r="6" spans="1:11" ht="15.6" x14ac:dyDescent="0.25">
      <c r="A6" s="210"/>
      <c r="B6" s="215" t="s">
        <v>141</v>
      </c>
      <c r="C6" s="163" t="s">
        <v>86</v>
      </c>
      <c r="D6" s="196" t="s">
        <v>85</v>
      </c>
      <c r="E6" s="196"/>
      <c r="F6" s="196"/>
      <c r="G6" s="196"/>
      <c r="H6" s="196"/>
      <c r="I6" s="197"/>
      <c r="J6" s="217">
        <v>44411.656990740739</v>
      </c>
      <c r="K6" s="209"/>
    </row>
    <row r="7" spans="1:11" s="31" customFormat="1" ht="25.05" customHeight="1" x14ac:dyDescent="0.25">
      <c r="A7" s="210"/>
      <c r="B7" s="215"/>
      <c r="C7" s="155" t="s">
        <v>111</v>
      </c>
      <c r="D7" s="162" t="s">
        <v>112</v>
      </c>
      <c r="E7" s="157" t="s">
        <v>88</v>
      </c>
      <c r="F7" s="157" t="s">
        <v>73</v>
      </c>
      <c r="G7" s="157" t="s">
        <v>75</v>
      </c>
      <c r="H7" s="157" t="s">
        <v>74</v>
      </c>
      <c r="I7" s="158" t="s">
        <v>76</v>
      </c>
      <c r="J7" s="217"/>
      <c r="K7" s="209"/>
    </row>
    <row r="8" spans="1:11" s="31" customFormat="1" ht="25.05" customHeight="1" x14ac:dyDescent="0.25">
      <c r="A8" s="210"/>
      <c r="B8" s="215"/>
      <c r="C8" s="155" t="s">
        <v>61</v>
      </c>
      <c r="D8" s="162" t="s">
        <v>77</v>
      </c>
      <c r="E8" s="157" t="s">
        <v>88</v>
      </c>
      <c r="F8" s="157" t="s">
        <v>73</v>
      </c>
      <c r="G8" s="157" t="s">
        <v>75</v>
      </c>
      <c r="H8" s="157" t="s">
        <v>74</v>
      </c>
      <c r="I8" s="158" t="s">
        <v>76</v>
      </c>
      <c r="J8" s="217"/>
      <c r="K8" s="209"/>
    </row>
    <row r="9" spans="1:11" s="31" customFormat="1" ht="25.05" customHeight="1" x14ac:dyDescent="0.25">
      <c r="A9" s="210"/>
      <c r="B9" s="215"/>
      <c r="C9" s="155" t="s">
        <v>62</v>
      </c>
      <c r="D9" s="203" t="s">
        <v>78</v>
      </c>
      <c r="E9" s="204"/>
      <c r="F9" s="204"/>
      <c r="G9" s="204"/>
      <c r="H9" s="204"/>
      <c r="I9" s="205"/>
      <c r="J9" s="217"/>
      <c r="K9" s="209"/>
    </row>
    <row r="10" spans="1:11" s="31" customFormat="1" ht="25.05" customHeight="1" x14ac:dyDescent="0.25">
      <c r="A10" s="210"/>
      <c r="B10" s="215"/>
      <c r="C10" s="155" t="s">
        <v>66</v>
      </c>
      <c r="D10" s="162" t="s">
        <v>79</v>
      </c>
      <c r="E10" s="159" t="s">
        <v>88</v>
      </c>
      <c r="F10" s="159" t="s">
        <v>73</v>
      </c>
      <c r="G10" s="159" t="s">
        <v>75</v>
      </c>
      <c r="H10" s="159" t="s">
        <v>74</v>
      </c>
      <c r="I10" s="160" t="s">
        <v>76</v>
      </c>
      <c r="J10" s="217"/>
      <c r="K10" s="209"/>
    </row>
    <row r="11" spans="1:11" s="31" customFormat="1" ht="25.05" customHeight="1" x14ac:dyDescent="0.25">
      <c r="A11" s="210"/>
      <c r="B11" s="215"/>
      <c r="C11" s="155" t="s">
        <v>63</v>
      </c>
      <c r="D11" s="162" t="s">
        <v>80</v>
      </c>
      <c r="E11" s="161"/>
      <c r="F11" s="159" t="s">
        <v>73</v>
      </c>
      <c r="G11" s="159" t="s">
        <v>75</v>
      </c>
      <c r="H11" s="159" t="s">
        <v>74</v>
      </c>
      <c r="I11" s="160" t="s">
        <v>76</v>
      </c>
      <c r="J11" s="217"/>
      <c r="K11" s="209"/>
    </row>
    <row r="12" spans="1:11" s="31" customFormat="1" ht="25.05" customHeight="1" x14ac:dyDescent="0.25">
      <c r="A12" s="210"/>
      <c r="B12" s="215"/>
      <c r="C12" s="155" t="s">
        <v>64</v>
      </c>
      <c r="D12" s="203" t="s">
        <v>81</v>
      </c>
      <c r="E12" s="204"/>
      <c r="F12" s="204"/>
      <c r="G12" s="204"/>
      <c r="H12" s="204"/>
      <c r="I12" s="205"/>
      <c r="J12" s="217"/>
      <c r="K12" s="209"/>
    </row>
    <row r="13" spans="1:11" s="31" customFormat="1" ht="25.05" customHeight="1" x14ac:dyDescent="0.25">
      <c r="A13" s="210"/>
      <c r="B13" s="215"/>
      <c r="C13" s="155" t="s">
        <v>65</v>
      </c>
      <c r="D13" s="203" t="s">
        <v>82</v>
      </c>
      <c r="E13" s="204"/>
      <c r="F13" s="204"/>
      <c r="G13" s="204"/>
      <c r="H13" s="204"/>
      <c r="I13" s="205"/>
      <c r="J13" s="217"/>
      <c r="K13" s="209"/>
    </row>
    <row r="14" spans="1:11" s="31" customFormat="1" ht="25.05" customHeight="1" x14ac:dyDescent="0.25">
      <c r="A14" s="210"/>
      <c r="B14" s="215"/>
      <c r="C14" s="155" t="s">
        <v>67</v>
      </c>
      <c r="D14" s="203" t="s">
        <v>83</v>
      </c>
      <c r="E14" s="204"/>
      <c r="F14" s="204"/>
      <c r="G14" s="204"/>
      <c r="H14" s="204"/>
      <c r="I14" s="205"/>
      <c r="J14" s="217"/>
      <c r="K14" s="209"/>
    </row>
    <row r="15" spans="1:11" s="31" customFormat="1" ht="25.05" customHeight="1" x14ac:dyDescent="0.25">
      <c r="A15" s="210"/>
      <c r="B15" s="215"/>
      <c r="C15" s="155" t="s">
        <v>68</v>
      </c>
      <c r="D15" s="203" t="s">
        <v>106</v>
      </c>
      <c r="E15" s="204"/>
      <c r="F15" s="204"/>
      <c r="G15" s="204"/>
      <c r="H15" s="204"/>
      <c r="I15" s="205"/>
      <c r="J15" s="217"/>
      <c r="K15" s="209"/>
    </row>
    <row r="16" spans="1:11" s="31" customFormat="1" ht="25.05" customHeight="1" x14ac:dyDescent="0.25">
      <c r="A16" s="210"/>
      <c r="B16" s="215"/>
      <c r="C16" s="155" t="s">
        <v>69</v>
      </c>
      <c r="D16" s="203" t="s">
        <v>107</v>
      </c>
      <c r="E16" s="204"/>
      <c r="F16" s="204"/>
      <c r="G16" s="204"/>
      <c r="H16" s="204"/>
      <c r="I16" s="205"/>
      <c r="J16" s="217"/>
      <c r="K16" s="209"/>
    </row>
    <row r="17" spans="1:11" s="31" customFormat="1" ht="25.05" customHeight="1" x14ac:dyDescent="0.25">
      <c r="A17" s="210"/>
      <c r="B17" s="215"/>
      <c r="C17" s="155" t="s">
        <v>70</v>
      </c>
      <c r="D17" s="203" t="s">
        <v>108</v>
      </c>
      <c r="E17" s="204"/>
      <c r="F17" s="204"/>
      <c r="G17" s="204"/>
      <c r="H17" s="204"/>
      <c r="I17" s="205"/>
      <c r="J17" s="217"/>
      <c r="K17" s="209"/>
    </row>
    <row r="18" spans="1:11" s="31" customFormat="1" ht="25.05" customHeight="1" x14ac:dyDescent="0.25">
      <c r="A18" s="210"/>
      <c r="B18" s="215"/>
      <c r="C18" s="155" t="s">
        <v>71</v>
      </c>
      <c r="D18" s="203" t="s">
        <v>109</v>
      </c>
      <c r="E18" s="204"/>
      <c r="F18" s="204"/>
      <c r="G18" s="204"/>
      <c r="H18" s="204"/>
      <c r="I18" s="205"/>
      <c r="J18" s="217"/>
      <c r="K18" s="209"/>
    </row>
    <row r="19" spans="1:11" s="31" customFormat="1" ht="25.05" customHeight="1" x14ac:dyDescent="0.25">
      <c r="A19" s="210"/>
      <c r="B19" s="215"/>
      <c r="C19" s="155" t="s">
        <v>72</v>
      </c>
      <c r="D19" s="203" t="s">
        <v>110</v>
      </c>
      <c r="E19" s="204"/>
      <c r="F19" s="204"/>
      <c r="G19" s="204"/>
      <c r="H19" s="204"/>
      <c r="I19" s="205"/>
      <c r="J19" s="217"/>
      <c r="K19" s="209"/>
    </row>
    <row r="20" spans="1:11" s="31" customFormat="1" ht="25.05" customHeight="1" thickBot="1" x14ac:dyDescent="0.3">
      <c r="A20" s="210"/>
      <c r="B20" s="215"/>
      <c r="C20" s="156"/>
      <c r="D20" s="193" t="s">
        <v>84</v>
      </c>
      <c r="E20" s="194"/>
      <c r="F20" s="194"/>
      <c r="G20" s="194"/>
      <c r="H20" s="194"/>
      <c r="I20" s="195"/>
      <c r="J20" s="217"/>
      <c r="K20" s="209"/>
    </row>
    <row r="21" spans="1:11" s="32" customFormat="1" ht="10.199999999999999" customHeight="1" x14ac:dyDescent="0.2">
      <c r="A21" s="210"/>
      <c r="B21" s="216"/>
      <c r="C21" s="216"/>
      <c r="D21" s="216"/>
      <c r="E21" s="216"/>
      <c r="F21" s="216"/>
      <c r="G21" s="216"/>
      <c r="H21" s="216"/>
      <c r="I21" s="216"/>
      <c r="J21" s="216"/>
      <c r="K21" s="209"/>
    </row>
    <row r="22" spans="1:11" s="57" customFormat="1" ht="34.950000000000003" customHeight="1" x14ac:dyDescent="0.2">
      <c r="A22" s="210"/>
      <c r="C22" s="274" t="s">
        <v>142</v>
      </c>
      <c r="D22" s="198"/>
      <c r="E22" s="198"/>
      <c r="F22" s="198"/>
      <c r="G22" s="198"/>
      <c r="H22" s="198"/>
      <c r="I22" s="198"/>
      <c r="J22" s="68"/>
      <c r="K22" s="209"/>
    </row>
    <row r="23" spans="1:11" s="69" customFormat="1" ht="40.049999999999997" customHeight="1" x14ac:dyDescent="0.25">
      <c r="A23" s="210"/>
      <c r="B23" s="68"/>
      <c r="C23" s="275" t="s">
        <v>143</v>
      </c>
      <c r="D23" s="199"/>
      <c r="E23" s="199"/>
      <c r="F23" s="199"/>
      <c r="G23" s="199"/>
      <c r="H23" s="199"/>
      <c r="I23" s="199"/>
      <c r="J23" s="68"/>
      <c r="K23" s="209"/>
    </row>
    <row r="24" spans="1:11" s="28" customFormat="1" ht="15" customHeight="1" thickBot="1" x14ac:dyDescent="0.4">
      <c r="A24" s="206"/>
      <c r="B24" s="207"/>
      <c r="C24" s="207"/>
      <c r="D24" s="207"/>
      <c r="E24" s="207"/>
      <c r="F24" s="207"/>
      <c r="G24" s="207"/>
      <c r="H24" s="207"/>
      <c r="I24" s="207"/>
      <c r="J24" s="207"/>
      <c r="K24" s="208"/>
    </row>
  </sheetData>
  <sheetProtection algorithmName="SHA-512" hashValue="bpEACIDY8bY+9/Tx5di+qMQ/vj+I2v8gwbBTeRqZbpQWm5sNV3EeAStjt5CgzF5djFJcZaAIOYsiubx0T1J8Mw==" saltValue="N39GE8G3QnrS+zph2vMsJQ==" spinCount="100000" sheet="1" objects="1" scenarios="1"/>
  <mergeCells count="24"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  <mergeCell ref="D20:I20"/>
    <mergeCell ref="D6:I6"/>
    <mergeCell ref="C22:I22"/>
    <mergeCell ref="C23:I23"/>
    <mergeCell ref="A1:K1"/>
    <mergeCell ref="D17:I17"/>
    <mergeCell ref="D18:I18"/>
    <mergeCell ref="D19:I19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95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172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171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0wPi/ZfCZRmzi+D6mLyWob96C3FeyIIAeXirSVR9U/NC/Grmp+92+pbXoMWUsSnTq3+HpRmcY7YQzxeAxWJWqA==" saltValue="+9Dxu9uFqSnpU3pFbcZ25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96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173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171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XWENzzCqV9C+o+baud5yBAbnFjvz1SlDx+F90PjzGw7Gfr2EIhTUNAlDqS0a0CmzeAl3BpnccPKkzcZiHxrPdA==" saltValue="wRF9PQJQYWtUsGaUErgJD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97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174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171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sl6/lcqvOLFcWchc4Bfi/Kf7qMaEEDUYeRi0SO76cfe84a1b4fHsg7lO0lrQzPTq51ZDxMjeunWNTfHfoLvn6A==" saltValue="jMZLAYUPN3Aw/nlWHmFMa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6" t="s">
        <v>137</v>
      </c>
      <c r="B1" s="226"/>
      <c r="C1" s="226"/>
      <c r="D1" s="226"/>
      <c r="E1" s="226"/>
      <c r="F1" s="133"/>
      <c r="G1" s="166" t="s">
        <v>98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7" t="s">
        <v>145</v>
      </c>
      <c r="B2" s="227"/>
      <c r="C2" s="227"/>
      <c r="D2" s="227"/>
      <c r="E2" s="227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8" t="s">
        <v>146</v>
      </c>
      <c r="B3" s="266"/>
      <c r="C3" s="266"/>
      <c r="D3" s="266"/>
      <c r="E3" s="266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30"/>
      <c r="B4" s="231"/>
      <c r="C4" s="231"/>
      <c r="D4" s="231"/>
      <c r="E4" s="231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32" t="s">
        <v>147</v>
      </c>
      <c r="B5" s="231"/>
      <c r="C5" s="231"/>
      <c r="D5" s="231"/>
      <c r="E5" s="231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33" t="s">
        <v>55</v>
      </c>
      <c r="B6" s="269"/>
      <c r="C6" s="269"/>
      <c r="D6" s="269"/>
      <c r="E6" s="269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32"/>
      <c r="B7" s="231"/>
      <c r="C7" s="231"/>
      <c r="D7" s="231"/>
      <c r="E7" s="231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20" t="s">
        <v>59</v>
      </c>
      <c r="B8" s="220" t="s">
        <v>0</v>
      </c>
      <c r="C8" s="220" t="s">
        <v>14</v>
      </c>
      <c r="D8" s="220"/>
      <c r="E8" s="22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21"/>
      <c r="B9" s="220"/>
      <c r="C9" s="75">
        <v>2019</v>
      </c>
      <c r="D9" s="75">
        <v>2020</v>
      </c>
      <c r="E9" s="75">
        <v>2021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6">
        <v>1</v>
      </c>
      <c r="B10" s="181" t="s">
        <v>150</v>
      </c>
      <c r="C10" s="182">
        <v>100</v>
      </c>
      <c r="D10" s="182">
        <v>97.3</v>
      </c>
      <c r="E10" s="178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18" t="s">
        <v>140</v>
      </c>
      <c r="B11" s="218"/>
      <c r="C11" s="218"/>
      <c r="D11" s="218"/>
      <c r="E11" s="218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3" t="s">
        <v>142</v>
      </c>
      <c r="B12" s="270"/>
      <c r="C12" s="270"/>
      <c r="D12" s="270"/>
      <c r="E12" s="27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24"/>
      <c r="C13" s="224"/>
      <c r="D13" s="224"/>
      <c r="E13" s="2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/kR28Eh7xWZYpNiBcU81cttfA+1iFou8NQDRUhPXCtxSaof/FhJCbInu6Q9V0VoyKxu632HMqrMyXSGDyKo/pA==" saltValue="IKjXYHnyEwxajkHj/5Ycew==" spinCount="100000" sheet="1" objects="1" scenarios="1"/>
  <mergeCells count="13">
    <mergeCell ref="A12:E12"/>
    <mergeCell ref="A13:E13"/>
    <mergeCell ref="A7:E7"/>
    <mergeCell ref="A11:E11"/>
    <mergeCell ref="B8:B9"/>
    <mergeCell ref="A8:A9"/>
    <mergeCell ref="C8:E8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6" t="s">
        <v>137</v>
      </c>
      <c r="B1" s="226"/>
      <c r="C1" s="226"/>
      <c r="D1" s="226"/>
      <c r="E1" s="226"/>
      <c r="F1" s="83"/>
      <c r="G1" s="165" t="s">
        <v>99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7" t="s">
        <v>145</v>
      </c>
      <c r="B2" s="227"/>
      <c r="C2" s="227"/>
      <c r="D2" s="227"/>
      <c r="E2" s="227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8" t="s">
        <v>146</v>
      </c>
      <c r="B3" s="266"/>
      <c r="C3" s="266"/>
      <c r="D3" s="266"/>
      <c r="E3" s="266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32"/>
      <c r="B4" s="269"/>
      <c r="C4" s="269"/>
      <c r="D4" s="269"/>
      <c r="E4" s="269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32" t="s">
        <v>147</v>
      </c>
      <c r="B5" s="231"/>
      <c r="C5" s="231"/>
      <c r="D5" s="231"/>
      <c r="E5" s="231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1" t="s">
        <v>48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3"/>
      <c r="B7" s="246"/>
      <c r="C7" s="246"/>
      <c r="D7" s="246"/>
      <c r="E7" s="246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47" t="s">
        <v>19</v>
      </c>
      <c r="B8" s="247" t="s">
        <v>34</v>
      </c>
      <c r="C8" s="248" t="s">
        <v>1</v>
      </c>
      <c r="D8" s="248"/>
      <c r="E8" s="248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47"/>
      <c r="B9" s="248"/>
      <c r="C9" s="248" t="s">
        <v>24</v>
      </c>
      <c r="D9" s="248"/>
      <c r="E9" s="248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47"/>
      <c r="B10" s="248"/>
      <c r="C10" s="77">
        <v>2019</v>
      </c>
      <c r="D10" s="77">
        <v>2020</v>
      </c>
      <c r="E10" s="77">
        <v>2021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175</v>
      </c>
      <c r="C11" s="186">
        <v>32</v>
      </c>
      <c r="D11" s="61">
        <v>31</v>
      </c>
      <c r="E11" s="145">
        <v>23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43" t="s">
        <v>140</v>
      </c>
      <c r="B12" s="243"/>
      <c r="C12" s="243"/>
      <c r="D12" s="243"/>
      <c r="E12" s="243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4" t="s">
        <v>142</v>
      </c>
      <c r="B13" s="272"/>
      <c r="C13" s="272"/>
      <c r="D13" s="272"/>
      <c r="E13" s="272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79" t="s">
        <v>143</v>
      </c>
      <c r="B14" s="244"/>
      <c r="C14" s="244"/>
      <c r="D14" s="244"/>
      <c r="E14" s="244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iMO7RIxN9Fz1jpN5R26cywJWfVhig5MdTvc85uopgiKDyZ9VkEcO77GJUDvABGfgrywmxVQGG9j7pQwoBimATA==" saltValue="HWQvMozkTfLN+VfkjyEBqg==" spinCount="100000" sheet="1" objects="1" scenarios="1"/>
  <mergeCells count="14">
    <mergeCell ref="A13:E13"/>
    <mergeCell ref="A14:E14"/>
    <mergeCell ref="A12:E12"/>
    <mergeCell ref="A7:E7"/>
    <mergeCell ref="A8:A10"/>
    <mergeCell ref="B8:B10"/>
    <mergeCell ref="C8:E8"/>
    <mergeCell ref="C9:E9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101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176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 t="s">
        <v>148</v>
      </c>
      <c r="C10" s="223" t="s">
        <v>149</v>
      </c>
      <c r="D10" s="223" t="s">
        <v>150</v>
      </c>
      <c r="E10" s="70" t="s">
        <v>30</v>
      </c>
      <c r="F10" s="173">
        <v>20</v>
      </c>
      <c r="G10" s="173">
        <v>20</v>
      </c>
      <c r="H10" s="173">
        <v>0</v>
      </c>
      <c r="I10" s="173">
        <v>0</v>
      </c>
      <c r="J10" s="176">
        <v>100</v>
      </c>
      <c r="K10" s="173">
        <v>0</v>
      </c>
      <c r="L10" s="173">
        <v>0</v>
      </c>
      <c r="M10" s="173">
        <v>0</v>
      </c>
      <c r="N10" s="173">
        <v>14</v>
      </c>
      <c r="O10" s="173">
        <v>6</v>
      </c>
      <c r="P10" s="176">
        <v>71.63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23"/>
      <c r="E11" s="70" t="s">
        <v>31</v>
      </c>
      <c r="F11" s="173">
        <v>20</v>
      </c>
      <c r="G11" s="173">
        <v>20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0</v>
      </c>
      <c r="N11" s="173">
        <v>4</v>
      </c>
      <c r="O11" s="173">
        <v>16</v>
      </c>
      <c r="P11" s="176">
        <v>89.38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23"/>
      <c r="E12" s="56" t="s">
        <v>42</v>
      </c>
      <c r="F12" s="50">
        <v>40</v>
      </c>
      <c r="G12" s="50">
        <v>40</v>
      </c>
      <c r="H12" s="50">
        <v>0</v>
      </c>
      <c r="I12" s="50">
        <v>0</v>
      </c>
      <c r="J12" s="177">
        <v>100</v>
      </c>
      <c r="K12" s="50">
        <v>0</v>
      </c>
      <c r="L12" s="50">
        <v>0</v>
      </c>
      <c r="M12" s="50">
        <v>0</v>
      </c>
      <c r="N12" s="50">
        <v>18</v>
      </c>
      <c r="O12" s="50">
        <v>22</v>
      </c>
      <c r="P12" s="177">
        <v>80.5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Pou108WLzXAgvBe4gepGjbDZIczvuNFejw/6krp8SIt3LFshFs/3x8zQaWs79vkg0AqicJJViy3+KuQajA0jrg==" saltValue="aV87fT2hW4AvvdJJyNlWYg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102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177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 t="s">
        <v>148</v>
      </c>
      <c r="C10" s="223" t="s">
        <v>149</v>
      </c>
      <c r="D10" s="223" t="s">
        <v>150</v>
      </c>
      <c r="E10" s="70" t="s">
        <v>30</v>
      </c>
      <c r="F10" s="173">
        <v>20</v>
      </c>
      <c r="G10" s="173">
        <v>20</v>
      </c>
      <c r="H10" s="173">
        <v>0</v>
      </c>
      <c r="I10" s="173">
        <v>0</v>
      </c>
      <c r="J10" s="176">
        <v>100</v>
      </c>
      <c r="K10" s="173">
        <v>0</v>
      </c>
      <c r="L10" s="173">
        <v>0</v>
      </c>
      <c r="M10" s="173">
        <v>0</v>
      </c>
      <c r="N10" s="173">
        <v>14</v>
      </c>
      <c r="O10" s="173">
        <v>6</v>
      </c>
      <c r="P10" s="176">
        <v>71.63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23"/>
      <c r="E11" s="70" t="s">
        <v>31</v>
      </c>
      <c r="F11" s="173">
        <v>20</v>
      </c>
      <c r="G11" s="173">
        <v>20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0</v>
      </c>
      <c r="N11" s="173">
        <v>4</v>
      </c>
      <c r="O11" s="173">
        <v>16</v>
      </c>
      <c r="P11" s="176">
        <v>89.38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23"/>
      <c r="E12" s="56" t="s">
        <v>42</v>
      </c>
      <c r="F12" s="50">
        <v>40</v>
      </c>
      <c r="G12" s="50">
        <v>40</v>
      </c>
      <c r="H12" s="50">
        <v>0</v>
      </c>
      <c r="I12" s="50">
        <v>0</v>
      </c>
      <c r="J12" s="177">
        <v>100</v>
      </c>
      <c r="K12" s="50">
        <v>0</v>
      </c>
      <c r="L12" s="50">
        <v>0</v>
      </c>
      <c r="M12" s="50">
        <v>0</v>
      </c>
      <c r="N12" s="50">
        <v>18</v>
      </c>
      <c r="O12" s="50">
        <v>22</v>
      </c>
      <c r="P12" s="177">
        <v>80.5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TFt4kO/rAzD3oJi0820PDB2o3S4XWPw2qbALoHncmiyaFSJKpk8z+nN9VAH1Gl/hqOEr+E1xkmJczjBRxTDRRQ==" saltValue="6NePMXj0yaGW5bcjdfCNUw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105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178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/>
      <c r="C10" s="223"/>
      <c r="D10" s="295" t="s">
        <v>179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96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97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jXZgodlduC+lD9rePgCGT9YfNEBi/HgCie6H3TmLfgepVOCmICC9PfGwzNU114BaKhqltME5DXbNt/vsQtyk9A==" saltValue="RHleaegQPG8wgNRge9qqmg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104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180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/>
      <c r="C10" s="223"/>
      <c r="D10" s="295" t="s">
        <v>179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96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97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PPe6Das2PZfeNVvfEb59fIfqFdyBEkjDQfDH3dPjd4QXQ8AknTl9q1hpQeeWtKMkvE+pq/fOD0k3/+jfEcdEAA==" saltValue="XQZSG4Kp1L7ukQk1XNP3sQ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103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181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/>
      <c r="C10" s="223"/>
      <c r="D10" s="295" t="s">
        <v>179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96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97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tj544PATr19tXYwKWS3zu3LsQc7/FTfhuiN8hVBSvC1400lf3OEeI04P75Tr1nzYbHb21TyRNmiRhjn98pv7OA==" saltValue="q7VwCuJsvAZ0bXPChbTycw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87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73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144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74" t="s">
        <v>46</v>
      </c>
      <c r="G9" s="75" t="s">
        <v>20</v>
      </c>
      <c r="H9" s="183" t="s">
        <v>45</v>
      </c>
      <c r="I9" s="184" t="s">
        <v>32</v>
      </c>
      <c r="J9" s="221"/>
      <c r="K9" s="74" t="s">
        <v>37</v>
      </c>
      <c r="L9" s="74" t="s">
        <v>38</v>
      </c>
      <c r="M9" s="74" t="s">
        <v>40</v>
      </c>
      <c r="N9" s="74" t="s">
        <v>39</v>
      </c>
      <c r="O9" s="74" t="s">
        <v>44</v>
      </c>
      <c r="P9" s="221"/>
    </row>
    <row r="10" spans="1:23" s="35" customFormat="1" ht="49.95" customHeight="1" x14ac:dyDescent="0.25">
      <c r="A10" s="222">
        <v>1</v>
      </c>
      <c r="B10" s="223" t="s">
        <v>148</v>
      </c>
      <c r="C10" s="223" t="s">
        <v>149</v>
      </c>
      <c r="D10" s="223" t="s">
        <v>150</v>
      </c>
      <c r="E10" s="70" t="s">
        <v>30</v>
      </c>
      <c r="F10" s="173">
        <v>25</v>
      </c>
      <c r="G10" s="173">
        <v>25</v>
      </c>
      <c r="H10" s="185">
        <v>0</v>
      </c>
      <c r="I10" s="173">
        <v>0</v>
      </c>
      <c r="J10" s="176">
        <v>100</v>
      </c>
      <c r="K10" s="173">
        <v>0</v>
      </c>
      <c r="L10" s="173">
        <v>1</v>
      </c>
      <c r="M10" s="173">
        <v>9</v>
      </c>
      <c r="N10" s="173">
        <v>13</v>
      </c>
      <c r="O10" s="173">
        <v>2</v>
      </c>
      <c r="P10" s="176">
        <v>69.900000000000006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23"/>
      <c r="E11" s="70" t="s">
        <v>31</v>
      </c>
      <c r="F11" s="173">
        <v>23</v>
      </c>
      <c r="G11" s="173">
        <v>23</v>
      </c>
      <c r="H11" s="173">
        <v>0</v>
      </c>
      <c r="I11" s="173">
        <v>0</v>
      </c>
      <c r="J11" s="176">
        <v>100</v>
      </c>
      <c r="K11" s="173">
        <v>0</v>
      </c>
      <c r="L11" s="173">
        <v>2</v>
      </c>
      <c r="M11" s="173">
        <v>5</v>
      </c>
      <c r="N11" s="173">
        <v>11</v>
      </c>
      <c r="O11" s="173">
        <v>5</v>
      </c>
      <c r="P11" s="176">
        <v>76.2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23"/>
      <c r="E12" s="56" t="s">
        <v>42</v>
      </c>
      <c r="F12" s="50">
        <v>48</v>
      </c>
      <c r="G12" s="50">
        <v>48</v>
      </c>
      <c r="H12" s="50">
        <v>0</v>
      </c>
      <c r="I12" s="50">
        <v>0</v>
      </c>
      <c r="J12" s="177">
        <v>100</v>
      </c>
      <c r="K12" s="50">
        <v>0</v>
      </c>
      <c r="L12" s="50">
        <v>3</v>
      </c>
      <c r="M12" s="50">
        <v>14</v>
      </c>
      <c r="N12" s="50">
        <v>24</v>
      </c>
      <c r="O12" s="50">
        <v>7</v>
      </c>
      <c r="P12" s="177">
        <v>72.92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">
      <c r="A14" s="276" t="s">
        <v>142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FciXUwlMcmOzxpk8R23JOWpSkn10EyWYdifYS4obrMx1ZRR/Xd0FGxDiuFjgwm54K+7hQJtiz72Z+aMoKWs0/Q==" saltValue="BupHIgJimXnvpWibjyIJkw==" spinCount="100000" sheet="1" objects="1" scenarios="1"/>
  <mergeCells count="23"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  <mergeCell ref="A13:P13"/>
    <mergeCell ref="K8:O8"/>
    <mergeCell ref="P8:P9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113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182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37" t="s">
        <v>150</v>
      </c>
      <c r="C9" s="174" t="s">
        <v>30</v>
      </c>
      <c r="D9" s="174">
        <v>20</v>
      </c>
      <c r="E9" s="174">
        <v>20</v>
      </c>
      <c r="F9" s="178">
        <v>100</v>
      </c>
      <c r="G9" s="174">
        <v>21</v>
      </c>
      <c r="H9" s="174">
        <v>19</v>
      </c>
      <c r="I9" s="174">
        <v>17</v>
      </c>
      <c r="J9" s="174">
        <v>12</v>
      </c>
      <c r="K9" s="174">
        <v>20</v>
      </c>
      <c r="L9" s="174">
        <v>8</v>
      </c>
      <c r="M9" s="174">
        <v>3</v>
      </c>
      <c r="N9" s="174">
        <v>0</v>
      </c>
      <c r="O9" s="174">
        <v>0</v>
      </c>
      <c r="P9" s="178">
        <v>71.63</v>
      </c>
    </row>
    <row r="10" spans="1:18" ht="49.95" customHeight="1" x14ac:dyDescent="0.25">
      <c r="A10" s="238"/>
      <c r="B10" s="237"/>
      <c r="C10" s="174" t="s">
        <v>31</v>
      </c>
      <c r="D10" s="174">
        <v>20</v>
      </c>
      <c r="E10" s="174">
        <v>20</v>
      </c>
      <c r="F10" s="178">
        <v>100</v>
      </c>
      <c r="G10" s="174">
        <v>48</v>
      </c>
      <c r="H10" s="174">
        <v>35</v>
      </c>
      <c r="I10" s="174">
        <v>8</v>
      </c>
      <c r="J10" s="174">
        <v>3</v>
      </c>
      <c r="K10" s="174">
        <v>5</v>
      </c>
      <c r="L10" s="174">
        <v>1</v>
      </c>
      <c r="M10" s="174">
        <v>0</v>
      </c>
      <c r="N10" s="174">
        <v>0</v>
      </c>
      <c r="O10" s="174">
        <v>0</v>
      </c>
      <c r="P10" s="178">
        <v>89.38</v>
      </c>
    </row>
    <row r="11" spans="1:18" ht="49.95" customHeight="1" x14ac:dyDescent="0.25">
      <c r="A11" s="238"/>
      <c r="B11" s="237"/>
      <c r="C11" s="50" t="s">
        <v>42</v>
      </c>
      <c r="D11" s="50">
        <v>40</v>
      </c>
      <c r="E11" s="50">
        <v>40</v>
      </c>
      <c r="F11" s="177">
        <v>100</v>
      </c>
      <c r="G11" s="50">
        <v>69</v>
      </c>
      <c r="H11" s="50">
        <v>54</v>
      </c>
      <c r="I11" s="50">
        <v>25</v>
      </c>
      <c r="J11" s="50">
        <v>15</v>
      </c>
      <c r="K11" s="50">
        <v>25</v>
      </c>
      <c r="L11" s="50">
        <v>9</v>
      </c>
      <c r="M11" s="50">
        <v>3</v>
      </c>
      <c r="N11" s="50">
        <v>0</v>
      </c>
      <c r="O11" s="50">
        <v>0</v>
      </c>
      <c r="P11" s="177">
        <v>80.5</v>
      </c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hHYriU1VriifnIF+uzVAlyg8TxnPwLEccDeQ/HWa1jzZls/VKRVq85ZppEpricgVBOQ2aVDt59hbwFWAtp0sIw==" saltValue="b4aG2xJ9iWHgGMpi6sC9ZQ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114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183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37" t="s">
        <v>150</v>
      </c>
      <c r="C9" s="174" t="s">
        <v>30</v>
      </c>
      <c r="D9" s="174">
        <v>20</v>
      </c>
      <c r="E9" s="174">
        <v>20</v>
      </c>
      <c r="F9" s="178">
        <v>100</v>
      </c>
      <c r="G9" s="174">
        <v>21</v>
      </c>
      <c r="H9" s="174">
        <v>19</v>
      </c>
      <c r="I9" s="174">
        <v>17</v>
      </c>
      <c r="J9" s="174">
        <v>12</v>
      </c>
      <c r="K9" s="174">
        <v>20</v>
      </c>
      <c r="L9" s="174">
        <v>8</v>
      </c>
      <c r="M9" s="174">
        <v>3</v>
      </c>
      <c r="N9" s="174">
        <v>0</v>
      </c>
      <c r="O9" s="174">
        <v>0</v>
      </c>
      <c r="P9" s="178">
        <v>71.63</v>
      </c>
    </row>
    <row r="10" spans="1:18" ht="49.95" customHeight="1" x14ac:dyDescent="0.25">
      <c r="A10" s="238"/>
      <c r="B10" s="237"/>
      <c r="C10" s="174" t="s">
        <v>31</v>
      </c>
      <c r="D10" s="174">
        <v>20</v>
      </c>
      <c r="E10" s="174">
        <v>20</v>
      </c>
      <c r="F10" s="178">
        <v>100</v>
      </c>
      <c r="G10" s="174">
        <v>48</v>
      </c>
      <c r="H10" s="174">
        <v>35</v>
      </c>
      <c r="I10" s="174">
        <v>8</v>
      </c>
      <c r="J10" s="174">
        <v>3</v>
      </c>
      <c r="K10" s="174">
        <v>5</v>
      </c>
      <c r="L10" s="174">
        <v>1</v>
      </c>
      <c r="M10" s="174">
        <v>0</v>
      </c>
      <c r="N10" s="174">
        <v>0</v>
      </c>
      <c r="O10" s="174">
        <v>0</v>
      </c>
      <c r="P10" s="178">
        <v>89.38</v>
      </c>
    </row>
    <row r="11" spans="1:18" ht="49.95" customHeight="1" x14ac:dyDescent="0.25">
      <c r="A11" s="238"/>
      <c r="B11" s="237"/>
      <c r="C11" s="50" t="s">
        <v>42</v>
      </c>
      <c r="D11" s="50">
        <v>40</v>
      </c>
      <c r="E11" s="50">
        <v>40</v>
      </c>
      <c r="F11" s="177">
        <v>100</v>
      </c>
      <c r="G11" s="50">
        <v>69</v>
      </c>
      <c r="H11" s="50">
        <v>54</v>
      </c>
      <c r="I11" s="50">
        <v>25</v>
      </c>
      <c r="J11" s="50">
        <v>15</v>
      </c>
      <c r="K11" s="50">
        <v>25</v>
      </c>
      <c r="L11" s="50">
        <v>9</v>
      </c>
      <c r="M11" s="50">
        <v>3</v>
      </c>
      <c r="N11" s="50">
        <v>0</v>
      </c>
      <c r="O11" s="50">
        <v>0</v>
      </c>
      <c r="P11" s="177">
        <v>80.5</v>
      </c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3U4WPWsc+0h5JsoPYLZHJe/uiYDOMp2mK9IbO66mOk9qJYxEBWSmpfAItxfOAaj802TnC0MCoS+RF0UIFMpQHQ==" saltValue="2zQwFVnHYrgCEP9zLb4oyw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115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184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98" t="s">
        <v>179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8"/>
      <c r="B10" s="299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8"/>
      <c r="B11" s="300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fZaAz+EzaW1R/O//G+z+F0C2SpGxjeMmO6VnIMpr+qpRvBIg9zArdckimY91XJjrqsy0eS0wCAFnsXD2NiW8uw==" saltValue="2rpA+7sHWbI1tl/iRtsHeQ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116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185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98" t="s">
        <v>179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8"/>
      <c r="B10" s="299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8"/>
      <c r="B11" s="300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x+QcTSek7ZT0BQYasp3LqTDgFWwVG4xNiqcGlin3/YtB0b31emFbfYeYWBhDulRSvHQhjge+g8hHZSbVIBBYwQ==" saltValue="4/PCegHsTSvLP3S+uXgf3Q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117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186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98" t="s">
        <v>179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8"/>
      <c r="B10" s="299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8"/>
      <c r="B11" s="300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9+nsmHCZZGFd8uX4VCmhSVDDmCzNfvA0kYcqr6i4BHMSiq8dIJQ5uSoAsDd1qo+amKSrMgrQO1W1+iT+VPqAFw==" saltValue="jthBmzhbbXin/lbaywKKPA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38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51"/>
      <c r="T1" s="169" t="s">
        <v>118</v>
      </c>
      <c r="U1" s="51"/>
      <c r="V1" s="51"/>
      <c r="W1" s="51"/>
    </row>
    <row r="2" spans="1:23" s="41" customFormat="1" ht="17.399999999999999" x14ac:dyDescent="0.25">
      <c r="A2" s="227" t="s">
        <v>145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T2" s="154" t="s">
        <v>57</v>
      </c>
    </row>
    <row r="3" spans="1:23" s="41" customFormat="1" ht="13.8" x14ac:dyDescent="0.25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23" s="41" customFormat="1" ht="13.8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23" s="41" customFormat="1" ht="13.8" x14ac:dyDescent="0.25">
      <c r="A5" s="232" t="s">
        <v>147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</row>
    <row r="6" spans="1:23" s="41" customFormat="1" ht="13.8" x14ac:dyDescent="0.25">
      <c r="A6" s="233" t="s">
        <v>187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81"/>
      <c r="T6" s="81"/>
      <c r="U6" s="81"/>
      <c r="V6" s="81"/>
      <c r="W6" s="81"/>
    </row>
    <row r="7" spans="1:23" s="41" customFormat="1" ht="13.8" x14ac:dyDescent="0.25">
      <c r="A7" s="232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81"/>
      <c r="T7" s="81"/>
      <c r="U7" s="82"/>
      <c r="V7" s="81"/>
      <c r="W7" s="81"/>
    </row>
    <row r="8" spans="1:23" s="54" customFormat="1" ht="28.05" customHeight="1" x14ac:dyDescent="0.25">
      <c r="A8" s="146" t="s">
        <v>59</v>
      </c>
      <c r="B8" s="147" t="s">
        <v>13</v>
      </c>
      <c r="C8" s="147" t="s">
        <v>43</v>
      </c>
      <c r="D8" s="146" t="s">
        <v>41</v>
      </c>
      <c r="E8" s="146" t="s">
        <v>27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33</v>
      </c>
      <c r="Q8" s="146" t="s">
        <v>12</v>
      </c>
      <c r="R8" s="14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8">
        <v>1</v>
      </c>
      <c r="B9" s="241" t="s">
        <v>188</v>
      </c>
      <c r="C9" s="55" t="s">
        <v>30</v>
      </c>
      <c r="D9" s="48">
        <v>20</v>
      </c>
      <c r="E9" s="48">
        <v>20</v>
      </c>
      <c r="F9" s="49">
        <v>100</v>
      </c>
      <c r="G9" s="48">
        <v>2</v>
      </c>
      <c r="H9" s="48">
        <v>2</v>
      </c>
      <c r="I9" s="48">
        <v>5</v>
      </c>
      <c r="J9" s="48">
        <v>1</v>
      </c>
      <c r="K9" s="48">
        <v>4</v>
      </c>
      <c r="L9" s="48">
        <v>6</v>
      </c>
      <c r="M9" s="48">
        <v>0</v>
      </c>
      <c r="N9" s="48">
        <v>0</v>
      </c>
      <c r="O9" s="48">
        <v>0</v>
      </c>
      <c r="P9" s="48">
        <v>20</v>
      </c>
      <c r="Q9" s="48">
        <v>99</v>
      </c>
      <c r="R9" s="49">
        <v>61.88</v>
      </c>
      <c r="S9" s="52"/>
      <c r="T9" s="53"/>
      <c r="U9" s="52"/>
      <c r="V9" s="52"/>
      <c r="W9" s="52"/>
    </row>
    <row r="10" spans="1:23" s="54" customFormat="1" ht="15.45" customHeight="1" x14ac:dyDescent="0.25">
      <c r="A10" s="238"/>
      <c r="B10" s="241"/>
      <c r="C10" s="55" t="s">
        <v>31</v>
      </c>
      <c r="D10" s="48">
        <v>20</v>
      </c>
      <c r="E10" s="48">
        <v>20</v>
      </c>
      <c r="F10" s="49">
        <v>100</v>
      </c>
      <c r="G10" s="48">
        <v>10</v>
      </c>
      <c r="H10" s="48">
        <v>2</v>
      </c>
      <c r="I10" s="48">
        <v>4</v>
      </c>
      <c r="J10" s="48">
        <v>1</v>
      </c>
      <c r="K10" s="48">
        <v>2</v>
      </c>
      <c r="L10" s="48">
        <v>1</v>
      </c>
      <c r="M10" s="48">
        <v>0</v>
      </c>
      <c r="N10" s="48">
        <v>0</v>
      </c>
      <c r="O10" s="48">
        <v>0</v>
      </c>
      <c r="P10" s="48">
        <v>20</v>
      </c>
      <c r="Q10" s="48">
        <v>134</v>
      </c>
      <c r="R10" s="49">
        <v>83.75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8"/>
      <c r="B11" s="241"/>
      <c r="C11" s="56" t="s">
        <v>42</v>
      </c>
      <c r="D11" s="36">
        <v>40</v>
      </c>
      <c r="E11" s="36">
        <v>40</v>
      </c>
      <c r="F11" s="37">
        <v>100</v>
      </c>
      <c r="G11" s="36">
        <v>12</v>
      </c>
      <c r="H11" s="36">
        <v>4</v>
      </c>
      <c r="I11" s="36">
        <v>9</v>
      </c>
      <c r="J11" s="36">
        <v>2</v>
      </c>
      <c r="K11" s="36">
        <v>6</v>
      </c>
      <c r="L11" s="36">
        <v>7</v>
      </c>
      <c r="M11" s="36">
        <v>0</v>
      </c>
      <c r="N11" s="36">
        <v>0</v>
      </c>
      <c r="O11" s="36">
        <v>0</v>
      </c>
      <c r="P11" s="36">
        <v>40</v>
      </c>
      <c r="Q11" s="36">
        <v>233</v>
      </c>
      <c r="R11" s="37">
        <v>72.81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8">
        <v>2</v>
      </c>
      <c r="B12" s="241" t="s">
        <v>189</v>
      </c>
      <c r="C12" s="55" t="s">
        <v>30</v>
      </c>
      <c r="D12" s="48">
        <v>3</v>
      </c>
      <c r="E12" s="48">
        <v>3</v>
      </c>
      <c r="F12" s="49">
        <v>100</v>
      </c>
      <c r="G12" s="48">
        <v>0</v>
      </c>
      <c r="H12" s="48">
        <v>0</v>
      </c>
      <c r="I12" s="48">
        <v>0</v>
      </c>
      <c r="J12" s="48">
        <v>1</v>
      </c>
      <c r="K12" s="48">
        <v>2</v>
      </c>
      <c r="L12" s="48">
        <v>0</v>
      </c>
      <c r="M12" s="48">
        <v>0</v>
      </c>
      <c r="N12" s="48">
        <v>0</v>
      </c>
      <c r="O12" s="48">
        <v>0</v>
      </c>
      <c r="P12" s="48">
        <v>3</v>
      </c>
      <c r="Q12" s="48">
        <v>13</v>
      </c>
      <c r="R12" s="49">
        <v>54.17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8"/>
      <c r="B13" s="241"/>
      <c r="C13" s="55" t="s">
        <v>31</v>
      </c>
      <c r="D13" s="48">
        <v>5</v>
      </c>
      <c r="E13" s="48">
        <v>5</v>
      </c>
      <c r="F13" s="49">
        <v>100</v>
      </c>
      <c r="G13" s="48">
        <v>3</v>
      </c>
      <c r="H13" s="48">
        <v>1</v>
      </c>
      <c r="I13" s="48">
        <v>1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5</v>
      </c>
      <c r="Q13" s="48">
        <v>37</v>
      </c>
      <c r="R13" s="49">
        <v>92.5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8"/>
      <c r="B14" s="241"/>
      <c r="C14" s="56" t="s">
        <v>42</v>
      </c>
      <c r="D14" s="36">
        <v>8</v>
      </c>
      <c r="E14" s="36">
        <v>8</v>
      </c>
      <c r="F14" s="37">
        <v>100</v>
      </c>
      <c r="G14" s="36">
        <v>3</v>
      </c>
      <c r="H14" s="36">
        <v>1</v>
      </c>
      <c r="I14" s="36">
        <v>1</v>
      </c>
      <c r="J14" s="36">
        <v>1</v>
      </c>
      <c r="K14" s="36">
        <v>2</v>
      </c>
      <c r="L14" s="36">
        <v>0</v>
      </c>
      <c r="M14" s="36">
        <v>0</v>
      </c>
      <c r="N14" s="36">
        <v>0</v>
      </c>
      <c r="O14" s="36">
        <v>0</v>
      </c>
      <c r="P14" s="36">
        <v>8</v>
      </c>
      <c r="Q14" s="36">
        <v>50</v>
      </c>
      <c r="R14" s="37">
        <v>78.13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8">
        <v>3</v>
      </c>
      <c r="B15" s="241" t="s">
        <v>190</v>
      </c>
      <c r="C15" s="55" t="s">
        <v>30</v>
      </c>
      <c r="D15" s="301" t="s">
        <v>191</v>
      </c>
      <c r="E15" s="48"/>
      <c r="F15" s="49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  <c r="S15" s="52"/>
      <c r="T15" s="53"/>
      <c r="U15" s="52"/>
      <c r="V15" s="52"/>
      <c r="W15" s="52"/>
    </row>
    <row r="16" spans="1:23" s="54" customFormat="1" ht="15.45" customHeight="1" x14ac:dyDescent="0.25">
      <c r="A16" s="238"/>
      <c r="B16" s="241"/>
      <c r="C16" s="55" t="s">
        <v>31</v>
      </c>
      <c r="D16" s="48">
        <v>5</v>
      </c>
      <c r="E16" s="48">
        <v>5</v>
      </c>
      <c r="F16" s="49">
        <v>100</v>
      </c>
      <c r="G16" s="48">
        <v>4</v>
      </c>
      <c r="H16" s="48">
        <v>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5</v>
      </c>
      <c r="Q16" s="48">
        <v>39</v>
      </c>
      <c r="R16" s="49">
        <v>97.5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38"/>
      <c r="B17" s="241"/>
      <c r="C17" s="56" t="s">
        <v>42</v>
      </c>
      <c r="D17" s="36">
        <v>5</v>
      </c>
      <c r="E17" s="36">
        <v>5</v>
      </c>
      <c r="F17" s="37">
        <v>100</v>
      </c>
      <c r="G17" s="36">
        <v>4</v>
      </c>
      <c r="H17" s="36">
        <v>1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5</v>
      </c>
      <c r="Q17" s="36">
        <v>39</v>
      </c>
      <c r="R17" s="37">
        <v>97.5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8">
        <v>4</v>
      </c>
      <c r="B18" s="241" t="s">
        <v>192</v>
      </c>
      <c r="C18" s="55" t="s">
        <v>30</v>
      </c>
      <c r="D18" s="48">
        <v>18</v>
      </c>
      <c r="E18" s="48">
        <v>18</v>
      </c>
      <c r="F18" s="49">
        <v>100</v>
      </c>
      <c r="G18" s="48">
        <v>8</v>
      </c>
      <c r="H18" s="48">
        <v>5</v>
      </c>
      <c r="I18" s="48">
        <v>1</v>
      </c>
      <c r="J18" s="48">
        <v>4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18</v>
      </c>
      <c r="Q18" s="48">
        <v>125</v>
      </c>
      <c r="R18" s="49">
        <v>86.81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8"/>
      <c r="B19" s="241"/>
      <c r="C19" s="55" t="s">
        <v>31</v>
      </c>
      <c r="D19" s="48">
        <v>11</v>
      </c>
      <c r="E19" s="48">
        <v>11</v>
      </c>
      <c r="F19" s="49">
        <v>100</v>
      </c>
      <c r="G19" s="48">
        <v>8</v>
      </c>
      <c r="H19" s="48">
        <v>3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11</v>
      </c>
      <c r="Q19" s="48">
        <v>85</v>
      </c>
      <c r="R19" s="49">
        <v>96.59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8"/>
      <c r="B20" s="241"/>
      <c r="C20" s="56" t="s">
        <v>42</v>
      </c>
      <c r="D20" s="36">
        <v>29</v>
      </c>
      <c r="E20" s="36">
        <v>29</v>
      </c>
      <c r="F20" s="37">
        <v>100</v>
      </c>
      <c r="G20" s="36">
        <v>16</v>
      </c>
      <c r="H20" s="36">
        <v>8</v>
      </c>
      <c r="I20" s="36">
        <v>1</v>
      </c>
      <c r="J20" s="36">
        <v>4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29</v>
      </c>
      <c r="Q20" s="36">
        <v>210</v>
      </c>
      <c r="R20" s="37">
        <v>90.52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8">
        <v>5</v>
      </c>
      <c r="B21" s="241" t="s">
        <v>193</v>
      </c>
      <c r="C21" s="55" t="s">
        <v>30</v>
      </c>
      <c r="D21" s="48">
        <v>20</v>
      </c>
      <c r="E21" s="48">
        <v>20</v>
      </c>
      <c r="F21" s="49">
        <v>100</v>
      </c>
      <c r="G21" s="48">
        <v>3</v>
      </c>
      <c r="H21" s="48">
        <v>4</v>
      </c>
      <c r="I21" s="48">
        <v>2</v>
      </c>
      <c r="J21" s="48">
        <v>3</v>
      </c>
      <c r="K21" s="48">
        <v>8</v>
      </c>
      <c r="L21" s="48">
        <v>0</v>
      </c>
      <c r="M21" s="48">
        <v>0</v>
      </c>
      <c r="N21" s="48">
        <v>0</v>
      </c>
      <c r="O21" s="48">
        <v>0</v>
      </c>
      <c r="P21" s="48">
        <v>20</v>
      </c>
      <c r="Q21" s="48">
        <v>111</v>
      </c>
      <c r="R21" s="49">
        <v>69.38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8"/>
      <c r="B22" s="241"/>
      <c r="C22" s="55" t="s">
        <v>31</v>
      </c>
      <c r="D22" s="48">
        <v>20</v>
      </c>
      <c r="E22" s="48">
        <v>20</v>
      </c>
      <c r="F22" s="49">
        <v>100</v>
      </c>
      <c r="G22" s="48">
        <v>11</v>
      </c>
      <c r="H22" s="48">
        <v>8</v>
      </c>
      <c r="I22" s="48">
        <v>0</v>
      </c>
      <c r="J22" s="48">
        <v>1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20</v>
      </c>
      <c r="Q22" s="48">
        <v>149</v>
      </c>
      <c r="R22" s="49">
        <v>93.13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8"/>
      <c r="B23" s="241"/>
      <c r="C23" s="56" t="s">
        <v>42</v>
      </c>
      <c r="D23" s="36">
        <v>40</v>
      </c>
      <c r="E23" s="36">
        <v>40</v>
      </c>
      <c r="F23" s="37">
        <v>100</v>
      </c>
      <c r="G23" s="36">
        <v>14</v>
      </c>
      <c r="H23" s="36">
        <v>12</v>
      </c>
      <c r="I23" s="36">
        <v>2</v>
      </c>
      <c r="J23" s="36">
        <v>4</v>
      </c>
      <c r="K23" s="36">
        <v>8</v>
      </c>
      <c r="L23" s="36">
        <v>0</v>
      </c>
      <c r="M23" s="36">
        <v>0</v>
      </c>
      <c r="N23" s="36">
        <v>0</v>
      </c>
      <c r="O23" s="36">
        <v>0</v>
      </c>
      <c r="P23" s="36">
        <v>40</v>
      </c>
      <c r="Q23" s="36">
        <v>260</v>
      </c>
      <c r="R23" s="37">
        <v>81.25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8">
        <v>6</v>
      </c>
      <c r="B24" s="241" t="s">
        <v>194</v>
      </c>
      <c r="C24" s="55" t="s">
        <v>30</v>
      </c>
      <c r="D24" s="48">
        <v>20</v>
      </c>
      <c r="E24" s="48">
        <v>20</v>
      </c>
      <c r="F24" s="49">
        <v>100</v>
      </c>
      <c r="G24" s="48">
        <v>8</v>
      </c>
      <c r="H24" s="48">
        <v>2</v>
      </c>
      <c r="I24" s="48">
        <v>5</v>
      </c>
      <c r="J24" s="48">
        <v>1</v>
      </c>
      <c r="K24" s="48">
        <v>4</v>
      </c>
      <c r="L24" s="48">
        <v>0</v>
      </c>
      <c r="M24" s="48">
        <v>0</v>
      </c>
      <c r="N24" s="48">
        <v>0</v>
      </c>
      <c r="O24" s="48">
        <v>0</v>
      </c>
      <c r="P24" s="48">
        <v>20</v>
      </c>
      <c r="Q24" s="48">
        <v>129</v>
      </c>
      <c r="R24" s="49">
        <v>80.63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8"/>
      <c r="B25" s="241"/>
      <c r="C25" s="55" t="s">
        <v>31</v>
      </c>
      <c r="D25" s="48">
        <v>20</v>
      </c>
      <c r="E25" s="48">
        <v>20</v>
      </c>
      <c r="F25" s="49">
        <v>100</v>
      </c>
      <c r="G25" s="48">
        <v>12</v>
      </c>
      <c r="H25" s="48">
        <v>6</v>
      </c>
      <c r="I25" s="48">
        <v>1</v>
      </c>
      <c r="J25" s="48">
        <v>0</v>
      </c>
      <c r="K25" s="48">
        <v>1</v>
      </c>
      <c r="L25" s="48">
        <v>0</v>
      </c>
      <c r="M25" s="48">
        <v>0</v>
      </c>
      <c r="N25" s="48">
        <v>0</v>
      </c>
      <c r="O25" s="48">
        <v>0</v>
      </c>
      <c r="P25" s="48">
        <v>20</v>
      </c>
      <c r="Q25" s="48">
        <v>148</v>
      </c>
      <c r="R25" s="49">
        <v>92.5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8"/>
      <c r="B26" s="241"/>
      <c r="C26" s="56" t="s">
        <v>42</v>
      </c>
      <c r="D26" s="36">
        <v>40</v>
      </c>
      <c r="E26" s="36">
        <v>40</v>
      </c>
      <c r="F26" s="37">
        <v>100</v>
      </c>
      <c r="G26" s="36">
        <v>20</v>
      </c>
      <c r="H26" s="36">
        <v>8</v>
      </c>
      <c r="I26" s="36">
        <v>6</v>
      </c>
      <c r="J26" s="36">
        <v>1</v>
      </c>
      <c r="K26" s="36">
        <v>5</v>
      </c>
      <c r="L26" s="36">
        <v>0</v>
      </c>
      <c r="M26" s="36">
        <v>0</v>
      </c>
      <c r="N26" s="36">
        <v>0</v>
      </c>
      <c r="O26" s="36">
        <v>0</v>
      </c>
      <c r="P26" s="36">
        <v>40</v>
      </c>
      <c r="Q26" s="36">
        <v>277</v>
      </c>
      <c r="R26" s="37">
        <v>86.56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38">
        <v>7</v>
      </c>
      <c r="B27" s="241" t="s">
        <v>195</v>
      </c>
      <c r="C27" s="55" t="s">
        <v>30</v>
      </c>
      <c r="D27" s="48">
        <v>2</v>
      </c>
      <c r="E27" s="48">
        <v>2</v>
      </c>
      <c r="F27" s="49">
        <v>100</v>
      </c>
      <c r="G27" s="48">
        <v>0</v>
      </c>
      <c r="H27" s="48">
        <v>1</v>
      </c>
      <c r="I27" s="48">
        <v>0</v>
      </c>
      <c r="J27" s="48">
        <v>0</v>
      </c>
      <c r="K27" s="48">
        <v>1</v>
      </c>
      <c r="L27" s="48">
        <v>0</v>
      </c>
      <c r="M27" s="48">
        <v>0</v>
      </c>
      <c r="N27" s="48">
        <v>0</v>
      </c>
      <c r="O27" s="48">
        <v>0</v>
      </c>
      <c r="P27" s="48">
        <v>2</v>
      </c>
      <c r="Q27" s="48">
        <v>11</v>
      </c>
      <c r="R27" s="49">
        <v>68.75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38"/>
      <c r="B28" s="241"/>
      <c r="C28" s="55" t="s">
        <v>31</v>
      </c>
      <c r="D28" s="48">
        <v>9</v>
      </c>
      <c r="E28" s="48">
        <v>9</v>
      </c>
      <c r="F28" s="49">
        <v>100</v>
      </c>
      <c r="G28" s="48">
        <v>0</v>
      </c>
      <c r="H28" s="48">
        <v>8</v>
      </c>
      <c r="I28" s="48">
        <v>0</v>
      </c>
      <c r="J28" s="48">
        <v>0</v>
      </c>
      <c r="K28" s="48">
        <v>1</v>
      </c>
      <c r="L28" s="48">
        <v>0</v>
      </c>
      <c r="M28" s="48">
        <v>0</v>
      </c>
      <c r="N28" s="48">
        <v>0</v>
      </c>
      <c r="O28" s="48">
        <v>0</v>
      </c>
      <c r="P28" s="48">
        <v>9</v>
      </c>
      <c r="Q28" s="48">
        <v>60</v>
      </c>
      <c r="R28" s="49">
        <v>83.33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38"/>
      <c r="B29" s="241"/>
      <c r="C29" s="56" t="s">
        <v>42</v>
      </c>
      <c r="D29" s="36">
        <v>11</v>
      </c>
      <c r="E29" s="36">
        <v>11</v>
      </c>
      <c r="F29" s="37">
        <v>100</v>
      </c>
      <c r="G29" s="36">
        <v>0</v>
      </c>
      <c r="H29" s="36">
        <v>9</v>
      </c>
      <c r="I29" s="36">
        <v>0</v>
      </c>
      <c r="J29" s="36">
        <v>0</v>
      </c>
      <c r="K29" s="36">
        <v>2</v>
      </c>
      <c r="L29" s="36">
        <v>0</v>
      </c>
      <c r="M29" s="36">
        <v>0</v>
      </c>
      <c r="N29" s="36">
        <v>0</v>
      </c>
      <c r="O29" s="36">
        <v>0</v>
      </c>
      <c r="P29" s="36">
        <v>11</v>
      </c>
      <c r="Q29" s="36">
        <v>71</v>
      </c>
      <c r="R29" s="37">
        <v>80.680000000000007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38">
        <v>8</v>
      </c>
      <c r="B30" s="241" t="s">
        <v>196</v>
      </c>
      <c r="C30" s="55" t="s">
        <v>30</v>
      </c>
      <c r="D30" s="48">
        <v>17</v>
      </c>
      <c r="E30" s="48">
        <v>17</v>
      </c>
      <c r="F30" s="49">
        <v>100</v>
      </c>
      <c r="G30" s="48">
        <v>0</v>
      </c>
      <c r="H30" s="48">
        <v>5</v>
      </c>
      <c r="I30" s="48">
        <v>4</v>
      </c>
      <c r="J30" s="48">
        <v>2</v>
      </c>
      <c r="K30" s="48">
        <v>1</v>
      </c>
      <c r="L30" s="48">
        <v>2</v>
      </c>
      <c r="M30" s="48">
        <v>3</v>
      </c>
      <c r="N30" s="48">
        <v>0</v>
      </c>
      <c r="O30" s="48">
        <v>0</v>
      </c>
      <c r="P30" s="48">
        <v>17</v>
      </c>
      <c r="Q30" s="48">
        <v>85</v>
      </c>
      <c r="R30" s="49">
        <v>62.5</v>
      </c>
      <c r="S30" s="52"/>
      <c r="T30" s="53"/>
      <c r="U30" s="52"/>
      <c r="V30" s="52"/>
      <c r="W30" s="52"/>
    </row>
    <row r="31" spans="1:23" s="54" customFormat="1" ht="15.45" customHeight="1" x14ac:dyDescent="0.25">
      <c r="A31" s="238"/>
      <c r="B31" s="241"/>
      <c r="C31" s="55" t="s">
        <v>31</v>
      </c>
      <c r="D31" s="48">
        <v>10</v>
      </c>
      <c r="E31" s="48">
        <v>10</v>
      </c>
      <c r="F31" s="49">
        <v>100</v>
      </c>
      <c r="G31" s="48">
        <v>0</v>
      </c>
      <c r="H31" s="48">
        <v>6</v>
      </c>
      <c r="I31" s="48">
        <v>2</v>
      </c>
      <c r="J31" s="48">
        <v>1</v>
      </c>
      <c r="K31" s="48">
        <v>1</v>
      </c>
      <c r="L31" s="48">
        <v>0</v>
      </c>
      <c r="M31" s="48">
        <v>0</v>
      </c>
      <c r="N31" s="48">
        <v>0</v>
      </c>
      <c r="O31" s="48">
        <v>0</v>
      </c>
      <c r="P31" s="48">
        <v>10</v>
      </c>
      <c r="Q31" s="48">
        <v>63</v>
      </c>
      <c r="R31" s="49">
        <v>78.75</v>
      </c>
      <c r="S31" s="52"/>
      <c r="T31" s="53"/>
      <c r="U31" s="52"/>
      <c r="V31" s="52"/>
      <c r="W31" s="52"/>
    </row>
    <row r="32" spans="1:23" s="54" customFormat="1" ht="15.45" customHeight="1" x14ac:dyDescent="0.25">
      <c r="A32" s="238"/>
      <c r="B32" s="241"/>
      <c r="C32" s="56" t="s">
        <v>42</v>
      </c>
      <c r="D32" s="36">
        <v>27</v>
      </c>
      <c r="E32" s="36">
        <v>27</v>
      </c>
      <c r="F32" s="37">
        <v>100</v>
      </c>
      <c r="G32" s="36">
        <v>0</v>
      </c>
      <c r="H32" s="36">
        <v>11</v>
      </c>
      <c r="I32" s="36">
        <v>6</v>
      </c>
      <c r="J32" s="36">
        <v>3</v>
      </c>
      <c r="K32" s="36">
        <v>2</v>
      </c>
      <c r="L32" s="36">
        <v>2</v>
      </c>
      <c r="M32" s="36">
        <v>3</v>
      </c>
      <c r="N32" s="36">
        <v>0</v>
      </c>
      <c r="O32" s="36">
        <v>0</v>
      </c>
      <c r="P32" s="36">
        <v>27</v>
      </c>
      <c r="Q32" s="36">
        <v>148</v>
      </c>
      <c r="R32" s="37">
        <v>68.52</v>
      </c>
      <c r="S32" s="52"/>
      <c r="T32" s="53"/>
      <c r="U32" s="52"/>
      <c r="V32" s="52"/>
      <c r="W32" s="52"/>
    </row>
    <row r="33" spans="1:23" s="54" customFormat="1" ht="15.45" customHeight="1" x14ac:dyDescent="0.25">
      <c r="A33" s="239" t="s">
        <v>153</v>
      </c>
      <c r="B33" s="239"/>
      <c r="C33" s="150" t="s">
        <v>30</v>
      </c>
      <c r="D33" s="151">
        <f>IFERROR(SUMIF($C$9:$C$32,$C$33,D9:D32),"")</f>
        <v>100</v>
      </c>
      <c r="E33" s="151">
        <f>IFERROR(SUMIF($C$9:$C$32,$C$33,E9:E32),"")</f>
        <v>100</v>
      </c>
      <c r="F33" s="152">
        <f>IFERROR(IFERROR(IF(D33&gt;0,ROUND((E33/D33)*100,2),0),""),"")</f>
        <v>100</v>
      </c>
      <c r="G33" s="151">
        <f>IFERROR(SUMIF($C$9:$C$32,$C$33,G9:G32),"")</f>
        <v>21</v>
      </c>
      <c r="H33" s="151">
        <f>IFERROR(SUMIF($C$9:$C$32,$C$33,H9:H32),"")</f>
        <v>19</v>
      </c>
      <c r="I33" s="151">
        <f>IFERROR(SUMIF($C$9:$C$32,$C$33,I9:I32),"")</f>
        <v>17</v>
      </c>
      <c r="J33" s="151">
        <f>IFERROR(SUMIF($C$9:$C$32,$C$33,J9:J32),"")</f>
        <v>12</v>
      </c>
      <c r="K33" s="151">
        <f>IFERROR(SUMIF($C$9:$C$32,$C$33,K9:K32),"")</f>
        <v>20</v>
      </c>
      <c r="L33" s="151">
        <f>IFERROR(SUMIF($C$9:$C$32,$C$33,L9:L32),"")</f>
        <v>8</v>
      </c>
      <c r="M33" s="151">
        <f>IFERROR(SUMIF($C$9:$C$32,$C$33,M9:M32),"")</f>
        <v>3</v>
      </c>
      <c r="N33" s="151">
        <f>IFERROR(SUMIF($C$9:$C$32,$C$33,N9:N32),"")</f>
        <v>0</v>
      </c>
      <c r="O33" s="151">
        <f>IFERROR(SUMIF($C$9:$C$32,$C$33,O9:O32),"")</f>
        <v>0</v>
      </c>
      <c r="P33" s="151">
        <f>IFERROR(SUMIF($C$9:$C$32,$C$33,P9:P32),"")</f>
        <v>100</v>
      </c>
      <c r="Q33" s="151">
        <f>IFERROR(SUMIF($C$9:$C$32,$C$33,Q9:Q32),"")</f>
        <v>573</v>
      </c>
      <c r="R33" s="152">
        <f>IFERROR(IF(D33&gt;0,ROUND((Q33/D33)*12.5,2),0),"")</f>
        <v>71.63</v>
      </c>
      <c r="S33" s="52"/>
      <c r="T33" s="242" t="str">
        <f>IFERROR(IF(R35&lt;&gt;'12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/>
      </c>
      <c r="U33" s="242"/>
      <c r="V33" s="242"/>
      <c r="W33" s="242"/>
    </row>
    <row r="34" spans="1:23" s="54" customFormat="1" ht="15.45" customHeight="1" x14ac:dyDescent="0.25">
      <c r="A34" s="239"/>
      <c r="B34" s="239"/>
      <c r="C34" s="150" t="s">
        <v>31</v>
      </c>
      <c r="D34" s="151">
        <f>IFERROR(SUMIF($C$9:$C$32,$C$34,D9:D32),"")</f>
        <v>100</v>
      </c>
      <c r="E34" s="151">
        <f>IFERROR(SUMIF($C$9:$C$32,$C$34,E9:E32),"")</f>
        <v>100</v>
      </c>
      <c r="F34" s="152">
        <f>IFERROR(IF(D34&gt;0,ROUND((E34/D34)*100,2),0),"")</f>
        <v>100</v>
      </c>
      <c r="G34" s="151">
        <f>IFERROR(SUMIF($C$9:$C$32,$C$34,G9:G32),"")</f>
        <v>48</v>
      </c>
      <c r="H34" s="151">
        <f>IFERROR(SUMIF($C$9:$C$32,$C$34,H9:H32),"")</f>
        <v>35</v>
      </c>
      <c r="I34" s="151">
        <f>IFERROR(SUMIF($C$9:$C$32,$C$34,I9:I32),"")</f>
        <v>8</v>
      </c>
      <c r="J34" s="151">
        <f>IFERROR(SUMIF($C$9:$C$32,$C$34,J9:J32),"")</f>
        <v>3</v>
      </c>
      <c r="K34" s="151">
        <f>IFERROR(SUMIF($C$9:$C$32,$C$34,K9:K32),"")</f>
        <v>5</v>
      </c>
      <c r="L34" s="151">
        <f>IFERROR(SUMIF($C$9:$C$32,$C$34,L9:L32),"")</f>
        <v>1</v>
      </c>
      <c r="M34" s="151">
        <f>IFERROR(SUMIF($C$9:$C$32,$C$34,M9:M32),"")</f>
        <v>0</v>
      </c>
      <c r="N34" s="151">
        <f>IFERROR(SUMIF($C$9:$C$32,$C$34,N9:N32),"")</f>
        <v>0</v>
      </c>
      <c r="O34" s="151">
        <f>IFERROR(SUMIF($C$9:$C$32,$C$34,O9:O32),"")</f>
        <v>0</v>
      </c>
      <c r="P34" s="151">
        <f>IFERROR(SUMIF($C$9:$C$32,$C$34,P9:P32),"")</f>
        <v>100</v>
      </c>
      <c r="Q34" s="151">
        <f>IFERROR(SUMIF($C$9:$C$32,$C$34,Q9:Q32),"")</f>
        <v>715</v>
      </c>
      <c r="R34" s="152">
        <f>IFERROR(IF(D34&gt;0,ROUND((Q34/D34)*12.5,2),0),"")</f>
        <v>89.38</v>
      </c>
      <c r="S34" s="52"/>
      <c r="T34" s="242"/>
      <c r="U34" s="242"/>
      <c r="V34" s="242"/>
      <c r="W34" s="242"/>
    </row>
    <row r="35" spans="1:23" s="54" customFormat="1" ht="15.45" customHeight="1" x14ac:dyDescent="0.25">
      <c r="A35" s="239"/>
      <c r="B35" s="239"/>
      <c r="C35" s="150" t="s">
        <v>42</v>
      </c>
      <c r="D35" s="151">
        <f>IFERROR(SUMIF($C$9:$C$32,$C$35,D9:D32),"")</f>
        <v>200</v>
      </c>
      <c r="E35" s="151">
        <f>IFERROR(SUMIF($C$9:$C$32,$C$35,E9:E32),"")</f>
        <v>200</v>
      </c>
      <c r="F35" s="152">
        <f>IFERROR(IF(D35&gt;0,ROUND((E35/D35)*100,2),0),"")</f>
        <v>100</v>
      </c>
      <c r="G35" s="151">
        <f>IFERROR(SUMIF($C$9:$C$32,$C$35,G9:G32),"")</f>
        <v>69</v>
      </c>
      <c r="H35" s="151">
        <f>IFERROR(SUMIF($C$9:$C$32,$C$35,H9:H32),"")</f>
        <v>54</v>
      </c>
      <c r="I35" s="151">
        <f>IFERROR(SUMIF($C$9:$C$32,$C$35,I9:I32),"")</f>
        <v>25</v>
      </c>
      <c r="J35" s="151">
        <f>IFERROR(SUMIF($C$9:$C$32,$C$35,J9:J32),"")</f>
        <v>15</v>
      </c>
      <c r="K35" s="151">
        <f>IFERROR(SUMIF($C$9:$C$32,$C$35,K9:K32),"")</f>
        <v>25</v>
      </c>
      <c r="L35" s="151">
        <f>IFERROR(SUMIF($C$9:$C$32,$C$35,L9:L32),"")</f>
        <v>9</v>
      </c>
      <c r="M35" s="151">
        <f>IFERROR(SUMIF($C$9:$C$32,$C$35,M9:M32),"")</f>
        <v>3</v>
      </c>
      <c r="N35" s="151">
        <f>IFERROR(SUMIF($C$9:$C$32,$C$35,N9:N32),"")</f>
        <v>0</v>
      </c>
      <c r="O35" s="151">
        <f>IFERROR(SUMIF($C$9:$C$32,$C$35,O9:O32),"")</f>
        <v>0</v>
      </c>
      <c r="P35" s="151">
        <f>IFERROR(SUMIF($C$9:$C$32,$C$35,P9:P32),"")</f>
        <v>200</v>
      </c>
      <c r="Q35" s="151">
        <f>IFERROR(SUMIF($C$9:$C$32,$C$35,Q9:Q32),"")</f>
        <v>1288</v>
      </c>
      <c r="R35" s="153">
        <f>IFERROR(IF(D35&gt;0,ROUND((Q35/D35)*12.5,2),0),"")</f>
        <v>80.5</v>
      </c>
      <c r="S35" s="52"/>
      <c r="T35" s="242"/>
      <c r="U35" s="242"/>
      <c r="V35" s="242"/>
      <c r="W35" s="242"/>
    </row>
    <row r="36" spans="1:23" s="13" customFormat="1" ht="10.199999999999999" x14ac:dyDescent="0.25">
      <c r="A36" s="218" t="s">
        <v>140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40"/>
      <c r="S36" s="11"/>
      <c r="T36" s="242"/>
      <c r="U36" s="242"/>
      <c r="V36" s="242"/>
      <c r="W36" s="242"/>
    </row>
    <row r="37" spans="1:23" s="13" customFormat="1" ht="40.049999999999997" customHeight="1" x14ac:dyDescent="0.2">
      <c r="A37" s="276" t="s">
        <v>142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11"/>
      <c r="T37" s="12"/>
      <c r="U37" s="11"/>
      <c r="V37" s="11"/>
      <c r="W37" s="11"/>
    </row>
    <row r="38" spans="1:23" s="13" customFormat="1" ht="40.049999999999997" customHeight="1" x14ac:dyDescent="0.25">
      <c r="A38" s="277" t="s">
        <v>143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11"/>
      <c r="T38" s="12"/>
      <c r="U38" s="11"/>
      <c r="V38" s="11"/>
      <c r="W38" s="11"/>
    </row>
    <row r="1019" spans="1:23" ht="24.9" customHeight="1" x14ac:dyDescent="0.25">
      <c r="A1019" s="79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8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80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80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80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80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80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80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80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80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80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80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80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80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80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80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80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  <row r="1036" spans="1:23" ht="24.9" customHeight="1" x14ac:dyDescent="0.25">
      <c r="A1036" s="80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</row>
    <row r="1037" spans="1:23" ht="24.9" customHeight="1" x14ac:dyDescent="0.25">
      <c r="A1037" s="80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</row>
    <row r="1038" spans="1:23" ht="24.9" customHeight="1" x14ac:dyDescent="0.25">
      <c r="A1038" s="80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</row>
  </sheetData>
  <sheetProtection algorithmName="SHA-512" hashValue="QutDaDBkFXCOlht7kLegyzqmSHzyGcllbtQk5G6GrjRwXgZfskVo03F0fPAd5B9CZrNJFgE4hHj1y4XfXWzd0w==" saltValue="6Ef374XeoU+DjjbEJ1nlLA==" spinCount="100000" sheet="1" objects="1" scenarios="1"/>
  <mergeCells count="28">
    <mergeCell ref="A1:R1"/>
    <mergeCell ref="A2:R2"/>
    <mergeCell ref="A3:R3"/>
    <mergeCell ref="A4:R4"/>
    <mergeCell ref="A5:R5"/>
    <mergeCell ref="A6:R6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27:A29"/>
    <mergeCell ref="B27:B29"/>
    <mergeCell ref="A30:A32"/>
    <mergeCell ref="B30:B32"/>
    <mergeCell ref="A37:R37"/>
    <mergeCell ref="A38:R38"/>
    <mergeCell ref="A33:B35"/>
    <mergeCell ref="T33:W36"/>
    <mergeCell ref="A36:R36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119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197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20</v>
      </c>
      <c r="D10" s="72">
        <v>20</v>
      </c>
      <c r="E10" s="72">
        <v>40</v>
      </c>
      <c r="F10" s="72">
        <v>20</v>
      </c>
      <c r="G10" s="180">
        <v>100</v>
      </c>
      <c r="H10" s="72">
        <v>20</v>
      </c>
      <c r="I10" s="180">
        <v>100</v>
      </c>
      <c r="J10" s="72">
        <v>40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R2KV5Tynns+56bN0vPBo7HQ7iUH6jHTtWI8ImZehO6F/mRWNckrUzrJvWdU4F4LnURY/M/xAKUoinjGytiM6EA==" saltValue="uoHDAeMPEeWwSo1sBEAE+Q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120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198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20</v>
      </c>
      <c r="D10" s="72">
        <v>20</v>
      </c>
      <c r="E10" s="72">
        <v>40</v>
      </c>
      <c r="F10" s="72">
        <v>20</v>
      </c>
      <c r="G10" s="180">
        <v>100</v>
      </c>
      <c r="H10" s="72">
        <v>20</v>
      </c>
      <c r="I10" s="180">
        <v>100</v>
      </c>
      <c r="J10" s="72">
        <v>40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n1jd7kVmzTgeM2NfnAs7Ne0Ssrm66UQ6hDwZl8U1emh28gwx3e03R0/9xRo2Ff2K7v2JBwzW+WXrBRW5tRsgKA==" saltValue="xVY0WDA0VnVUc8vEnSfjpg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121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199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2" t="s">
        <v>179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DNQ6di+qCwzIpz+QLZXKzLbEBMmcvOz6VmFRpFugCDnj+ioPXMIqcu5fcD+YRZTNCFapEf5Ko+g+Ub4lvKQuzA==" saltValue="TZ1RJ3n2eEIqrLqEfpmiiw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122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200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2" t="s">
        <v>179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rHvMjUQ5g1umQpIg46EqGvRgZbSZlTEqS+34bvUyP8j2OrfVRrUj/COQpTQ78eGlS6Kwo1vR1GONRXBmmbf5dQ==" saltValue="PI/6HQkyBKxqetdo0QxLMQ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89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151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74" t="s">
        <v>60</v>
      </c>
      <c r="B8" s="75" t="s">
        <v>0</v>
      </c>
      <c r="C8" s="75" t="s">
        <v>43</v>
      </c>
      <c r="D8" s="74" t="s">
        <v>35</v>
      </c>
      <c r="E8" s="74" t="s">
        <v>36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56</v>
      </c>
    </row>
    <row r="9" spans="1:18" ht="49.95" customHeight="1" x14ac:dyDescent="0.25">
      <c r="A9" s="238">
        <v>1</v>
      </c>
      <c r="B9" s="237" t="s">
        <v>150</v>
      </c>
      <c r="C9" s="76" t="s">
        <v>30</v>
      </c>
      <c r="D9" s="174">
        <v>25</v>
      </c>
      <c r="E9" s="174">
        <v>25</v>
      </c>
      <c r="F9" s="178">
        <v>100</v>
      </c>
      <c r="G9" s="174">
        <v>14</v>
      </c>
      <c r="H9" s="174">
        <v>30</v>
      </c>
      <c r="I9" s="174">
        <v>20</v>
      </c>
      <c r="J9" s="174">
        <v>33</v>
      </c>
      <c r="K9" s="174">
        <v>17</v>
      </c>
      <c r="L9" s="174">
        <v>4</v>
      </c>
      <c r="M9" s="174">
        <v>5</v>
      </c>
      <c r="N9" s="174">
        <v>2</v>
      </c>
      <c r="O9" s="174">
        <v>0</v>
      </c>
      <c r="P9" s="178">
        <v>69.900000000000006</v>
      </c>
    </row>
    <row r="10" spans="1:18" ht="49.95" customHeight="1" x14ac:dyDescent="0.25">
      <c r="A10" s="238"/>
      <c r="B10" s="237"/>
      <c r="C10" s="76" t="s">
        <v>31</v>
      </c>
      <c r="D10" s="174">
        <v>23</v>
      </c>
      <c r="E10" s="174">
        <v>23</v>
      </c>
      <c r="F10" s="178">
        <v>100</v>
      </c>
      <c r="G10" s="174">
        <v>31</v>
      </c>
      <c r="H10" s="174">
        <v>32</v>
      </c>
      <c r="I10" s="174">
        <v>15</v>
      </c>
      <c r="J10" s="174">
        <v>11</v>
      </c>
      <c r="K10" s="174">
        <v>15</v>
      </c>
      <c r="L10" s="174">
        <v>3</v>
      </c>
      <c r="M10" s="174">
        <v>7</v>
      </c>
      <c r="N10" s="174">
        <v>1</v>
      </c>
      <c r="O10" s="174">
        <v>0</v>
      </c>
      <c r="P10" s="178">
        <v>76.2</v>
      </c>
    </row>
    <row r="11" spans="1:18" ht="49.95" customHeight="1" x14ac:dyDescent="0.25">
      <c r="A11" s="238"/>
      <c r="B11" s="237"/>
      <c r="C11" s="50" t="s">
        <v>42</v>
      </c>
      <c r="D11" s="50">
        <v>48</v>
      </c>
      <c r="E11" s="50">
        <v>48</v>
      </c>
      <c r="F11" s="177">
        <v>100</v>
      </c>
      <c r="G11" s="50">
        <v>45</v>
      </c>
      <c r="H11" s="50">
        <v>62</v>
      </c>
      <c r="I11" s="50">
        <v>35</v>
      </c>
      <c r="J11" s="50">
        <v>44</v>
      </c>
      <c r="K11" s="50">
        <v>32</v>
      </c>
      <c r="L11" s="50">
        <v>7</v>
      </c>
      <c r="M11" s="50">
        <v>12</v>
      </c>
      <c r="N11" s="50">
        <v>3</v>
      </c>
      <c r="O11" s="50">
        <v>0</v>
      </c>
      <c r="P11" s="177">
        <v>72.92</v>
      </c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FWycIPxOHrnACtIpLmJGN+LW5cF3bwuARahSY6tfKCiHAtbww+2DQ8+p3aQc+zKAiTupgk9ljO1xki6Ydkl5EQ==" saltValue="D20FL9XPk43ywqVmM+uJKw==" spinCount="100000" sheet="1" objects="1" scenarios="1"/>
  <mergeCells count="12">
    <mergeCell ref="A12:P12"/>
    <mergeCell ref="A13:P13"/>
    <mergeCell ref="A14:P14"/>
    <mergeCell ref="A7:P7"/>
    <mergeCell ref="B9:B11"/>
    <mergeCell ref="A9:A11"/>
    <mergeCell ref="A6:P6"/>
    <mergeCell ref="A1:P1"/>
    <mergeCell ref="A2:P2"/>
    <mergeCell ref="A3:P3"/>
    <mergeCell ref="A4:P4"/>
    <mergeCell ref="A5:P5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123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201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2" t="s">
        <v>179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c5O73wuiF4OllfDTbHM8CIDKh8wUyR8hKzh0t8solXhGwpsXCLmk+g7GEX9JNZWVpMNHnwZC2eIEO/bRFC/2GQ==" saltValue="yr9ACGlXkSIRTyvuVlmItA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33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124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202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203</v>
      </c>
      <c r="D9" s="113">
        <v>478</v>
      </c>
      <c r="E9" s="114">
        <v>95.6</v>
      </c>
    </row>
    <row r="10" spans="1:16" ht="14.4" x14ac:dyDescent="0.3">
      <c r="A10" s="280">
        <v>2</v>
      </c>
      <c r="B10" s="281" t="s">
        <v>150</v>
      </c>
      <c r="C10" s="282" t="s">
        <v>204</v>
      </c>
      <c r="D10" s="283">
        <v>477</v>
      </c>
      <c r="E10" s="284">
        <v>95.4</v>
      </c>
    </row>
    <row r="11" spans="1:16" ht="14.4" x14ac:dyDescent="0.3">
      <c r="A11" s="280">
        <v>2</v>
      </c>
      <c r="B11" s="281" t="s">
        <v>150</v>
      </c>
      <c r="C11" s="282" t="s">
        <v>205</v>
      </c>
      <c r="D11" s="283">
        <v>477</v>
      </c>
      <c r="E11" s="284">
        <v>95.4</v>
      </c>
    </row>
    <row r="12" spans="1:16" ht="14.4" x14ac:dyDescent="0.3">
      <c r="A12" s="280">
        <v>2</v>
      </c>
      <c r="B12" s="281" t="s">
        <v>150</v>
      </c>
      <c r="C12" s="282" t="s">
        <v>206</v>
      </c>
      <c r="D12" s="283">
        <v>477</v>
      </c>
      <c r="E12" s="284">
        <v>95.4</v>
      </c>
    </row>
    <row r="13" spans="1:16" ht="14.4" x14ac:dyDescent="0.3">
      <c r="A13" s="280">
        <v>3</v>
      </c>
      <c r="B13" s="281" t="s">
        <v>150</v>
      </c>
      <c r="C13" s="282" t="s">
        <v>207</v>
      </c>
      <c r="D13" s="283">
        <v>475</v>
      </c>
      <c r="E13" s="284">
        <v>95</v>
      </c>
    </row>
    <row r="14" spans="1:16" ht="14.4" x14ac:dyDescent="0.3">
      <c r="A14" s="280">
        <v>3</v>
      </c>
      <c r="B14" s="281" t="s">
        <v>150</v>
      </c>
      <c r="C14" s="282" t="s">
        <v>208</v>
      </c>
      <c r="D14" s="283">
        <v>475</v>
      </c>
      <c r="E14" s="284">
        <v>95</v>
      </c>
    </row>
    <row r="15" spans="1:16" ht="14.4" x14ac:dyDescent="0.3">
      <c r="A15" s="280">
        <v>4</v>
      </c>
      <c r="B15" s="281" t="s">
        <v>150</v>
      </c>
      <c r="C15" s="282" t="s">
        <v>209</v>
      </c>
      <c r="D15" s="283">
        <v>474</v>
      </c>
      <c r="E15" s="284">
        <v>94.8</v>
      </c>
    </row>
    <row r="16" spans="1:16" ht="14.4" x14ac:dyDescent="0.3">
      <c r="A16" s="280">
        <v>4</v>
      </c>
      <c r="B16" s="281" t="s">
        <v>150</v>
      </c>
      <c r="C16" s="282" t="s">
        <v>210</v>
      </c>
      <c r="D16" s="283">
        <v>474</v>
      </c>
      <c r="E16" s="284">
        <v>94.8</v>
      </c>
    </row>
    <row r="17" spans="1:5" ht="14.4" x14ac:dyDescent="0.3">
      <c r="A17" s="280">
        <v>4</v>
      </c>
      <c r="B17" s="281" t="s">
        <v>150</v>
      </c>
      <c r="C17" s="282" t="s">
        <v>211</v>
      </c>
      <c r="D17" s="283">
        <v>474</v>
      </c>
      <c r="E17" s="284">
        <v>94.8</v>
      </c>
    </row>
    <row r="18" spans="1:5" ht="14.4" x14ac:dyDescent="0.3">
      <c r="A18" s="280">
        <v>4</v>
      </c>
      <c r="B18" s="281" t="s">
        <v>150</v>
      </c>
      <c r="C18" s="282" t="s">
        <v>212</v>
      </c>
      <c r="D18" s="283">
        <v>474</v>
      </c>
      <c r="E18" s="284">
        <v>94.8</v>
      </c>
    </row>
    <row r="19" spans="1:5" ht="14.4" x14ac:dyDescent="0.3">
      <c r="A19" s="280">
        <v>5</v>
      </c>
      <c r="B19" s="281" t="s">
        <v>150</v>
      </c>
      <c r="C19" s="282" t="s">
        <v>213</v>
      </c>
      <c r="D19" s="283">
        <v>473</v>
      </c>
      <c r="E19" s="284">
        <v>94.6</v>
      </c>
    </row>
    <row r="20" spans="1:5" ht="14.4" x14ac:dyDescent="0.3">
      <c r="A20" s="280">
        <v>5</v>
      </c>
      <c r="B20" s="281" t="s">
        <v>150</v>
      </c>
      <c r="C20" s="282" t="s">
        <v>214</v>
      </c>
      <c r="D20" s="283">
        <v>473</v>
      </c>
      <c r="E20" s="284">
        <v>94.6</v>
      </c>
    </row>
    <row r="21" spans="1:5" ht="14.4" x14ac:dyDescent="0.3">
      <c r="A21" s="280">
        <v>6</v>
      </c>
      <c r="B21" s="281" t="s">
        <v>150</v>
      </c>
      <c r="C21" s="282" t="s">
        <v>215</v>
      </c>
      <c r="D21" s="283">
        <v>471</v>
      </c>
      <c r="E21" s="284">
        <v>94.2</v>
      </c>
    </row>
    <row r="22" spans="1:5" ht="14.4" x14ac:dyDescent="0.3">
      <c r="A22" s="280">
        <v>7</v>
      </c>
      <c r="B22" s="281" t="s">
        <v>150</v>
      </c>
      <c r="C22" s="282" t="s">
        <v>216</v>
      </c>
      <c r="D22" s="283">
        <v>470</v>
      </c>
      <c r="E22" s="284">
        <v>94</v>
      </c>
    </row>
    <row r="23" spans="1:5" ht="14.4" x14ac:dyDescent="0.3">
      <c r="A23" s="280">
        <v>7</v>
      </c>
      <c r="B23" s="281" t="s">
        <v>150</v>
      </c>
      <c r="C23" s="282" t="s">
        <v>217</v>
      </c>
      <c r="D23" s="283">
        <v>470</v>
      </c>
      <c r="E23" s="284">
        <v>94</v>
      </c>
    </row>
    <row r="24" spans="1:5" ht="14.4" x14ac:dyDescent="0.3">
      <c r="A24" s="280">
        <v>8</v>
      </c>
      <c r="B24" s="281" t="s">
        <v>150</v>
      </c>
      <c r="C24" s="282" t="s">
        <v>218</v>
      </c>
      <c r="D24" s="283">
        <v>469</v>
      </c>
      <c r="E24" s="284">
        <v>93.8</v>
      </c>
    </row>
    <row r="25" spans="1:5" ht="14.4" x14ac:dyDescent="0.3">
      <c r="A25" s="280">
        <v>9</v>
      </c>
      <c r="B25" s="281" t="s">
        <v>150</v>
      </c>
      <c r="C25" s="282" t="s">
        <v>219</v>
      </c>
      <c r="D25" s="283">
        <v>465</v>
      </c>
      <c r="E25" s="284">
        <v>93</v>
      </c>
    </row>
    <row r="26" spans="1:5" ht="14.4" x14ac:dyDescent="0.3">
      <c r="A26" s="280">
        <v>10</v>
      </c>
      <c r="B26" s="281" t="s">
        <v>150</v>
      </c>
      <c r="C26" s="282" t="s">
        <v>220</v>
      </c>
      <c r="D26" s="283">
        <v>464</v>
      </c>
      <c r="E26" s="284">
        <v>92.8</v>
      </c>
    </row>
    <row r="27" spans="1:5" ht="14.4" x14ac:dyDescent="0.3">
      <c r="A27" s="280">
        <v>11</v>
      </c>
      <c r="B27" s="281" t="s">
        <v>150</v>
      </c>
      <c r="C27" s="282" t="s">
        <v>221</v>
      </c>
      <c r="D27" s="283">
        <v>462</v>
      </c>
      <c r="E27" s="284">
        <v>92.4</v>
      </c>
    </row>
    <row r="28" spans="1:5" ht="14.4" x14ac:dyDescent="0.3">
      <c r="A28" s="280">
        <v>12</v>
      </c>
      <c r="B28" s="281" t="s">
        <v>150</v>
      </c>
      <c r="C28" s="282" t="s">
        <v>222</v>
      </c>
      <c r="D28" s="283">
        <v>456</v>
      </c>
      <c r="E28" s="284">
        <v>91.2</v>
      </c>
    </row>
    <row r="29" spans="1:5" ht="14.4" x14ac:dyDescent="0.3">
      <c r="A29" s="280">
        <v>13</v>
      </c>
      <c r="B29" s="281" t="s">
        <v>150</v>
      </c>
      <c r="C29" s="282" t="s">
        <v>223</v>
      </c>
      <c r="D29" s="283">
        <v>455</v>
      </c>
      <c r="E29" s="284">
        <v>91</v>
      </c>
    </row>
    <row r="30" spans="1:5" ht="14.4" x14ac:dyDescent="0.3">
      <c r="A30" s="280">
        <v>14</v>
      </c>
      <c r="B30" s="281" t="s">
        <v>150</v>
      </c>
      <c r="C30" s="282" t="s">
        <v>224</v>
      </c>
      <c r="D30" s="283">
        <v>451</v>
      </c>
      <c r="E30" s="284">
        <v>90.2</v>
      </c>
    </row>
    <row r="32" spans="1:5" ht="40.049999999999997" customHeight="1" x14ac:dyDescent="0.25">
      <c r="A32" s="286" t="s">
        <v>142</v>
      </c>
      <c r="B32" s="285"/>
      <c r="C32" s="285"/>
      <c r="D32" s="285"/>
      <c r="E32" s="285"/>
    </row>
    <row r="33" spans="1:5" ht="40.049999999999997" customHeight="1" x14ac:dyDescent="0.25">
      <c r="A33" s="288" t="s">
        <v>143</v>
      </c>
      <c r="B33" s="287"/>
      <c r="C33" s="287"/>
      <c r="D33" s="287"/>
      <c r="E33" s="287"/>
    </row>
  </sheetData>
  <sheetProtection algorithmName="SHA-512" hashValue="E2Ni6XrG7+/XJTVQvnOp0u2IiVZjKU2FeKUEp+JE5ZTF8Qcn2JEKNtwcdYtPLit4p+ZXcTO2DMIZTcai2wJeuw==" saltValue="PlVKuKqZhAAdsmJ5nObRnQ==" spinCount="100000" sheet="1" objects="1" scenarios="1"/>
  <mergeCells count="9">
    <mergeCell ref="A32:E32"/>
    <mergeCell ref="A33:E33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125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225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3" t="s">
        <v>179</v>
      </c>
      <c r="D9" s="113"/>
      <c r="E9" s="114"/>
    </row>
    <row r="10" spans="1:16" ht="40.049999999999997" customHeight="1" x14ac:dyDescent="0.25">
      <c r="A10" s="286" t="s">
        <v>142</v>
      </c>
      <c r="B10" s="285"/>
      <c r="C10" s="285"/>
      <c r="D10" s="285"/>
      <c r="E10" s="285"/>
    </row>
    <row r="11" spans="1:16" ht="40.049999999999997" customHeight="1" x14ac:dyDescent="0.25">
      <c r="A11" s="288" t="s">
        <v>143</v>
      </c>
      <c r="B11" s="287"/>
      <c r="C11" s="287"/>
      <c r="D11" s="287"/>
      <c r="E11" s="287"/>
    </row>
  </sheetData>
  <sheetProtection algorithmName="SHA-512" hashValue="t3GHezY6FiiDI+hVZDKCCyFXQvHpbOEffj0ttW8t2XGkcM45T9vbLkCjpW0NCZUgt4pXaDD1c9+1AGjO2WdfQw==" saltValue="V54hUjcSl9kP/OIA9tLr/w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126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91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226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3" t="s">
        <v>179</v>
      </c>
      <c r="D9" s="113"/>
      <c r="E9" s="114"/>
    </row>
    <row r="10" spans="1:16" ht="40.049999999999997" customHeight="1" x14ac:dyDescent="0.25">
      <c r="A10" s="286" t="s">
        <v>142</v>
      </c>
      <c r="B10" s="285"/>
      <c r="C10" s="285"/>
      <c r="D10" s="285"/>
      <c r="E10" s="285"/>
    </row>
    <row r="11" spans="1:16" ht="40.049999999999997" customHeight="1" x14ac:dyDescent="0.25">
      <c r="A11" s="288" t="s">
        <v>143</v>
      </c>
      <c r="B11" s="287"/>
      <c r="C11" s="287"/>
      <c r="D11" s="287"/>
      <c r="E11" s="287"/>
    </row>
  </sheetData>
  <sheetProtection algorithmName="SHA-512" hashValue="unRCfqd5Ltp5bJB6htTIf/hXHse0AEOdqNgC5hvc2eeDdQYIkWbOt3YSDDUSjaqpBfCgdF5Ld9V6yx3PBL5EFg==" saltValue="h8DHVv13DBwINLDi2w6x3Q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127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227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3" t="s">
        <v>179</v>
      </c>
      <c r="D9" s="113"/>
      <c r="E9" s="114"/>
    </row>
    <row r="10" spans="1:16" ht="40.049999999999997" customHeight="1" x14ac:dyDescent="0.25">
      <c r="A10" s="286" t="s">
        <v>142</v>
      </c>
      <c r="B10" s="285"/>
      <c r="C10" s="285"/>
      <c r="D10" s="285"/>
      <c r="E10" s="285"/>
    </row>
    <row r="11" spans="1:16" ht="40.049999999999997" customHeight="1" x14ac:dyDescent="0.25">
      <c r="A11" s="288" t="s">
        <v>143</v>
      </c>
      <c r="B11" s="287"/>
      <c r="C11" s="287"/>
      <c r="D11" s="287"/>
      <c r="E11" s="287"/>
    </row>
  </sheetData>
  <sheetProtection algorithmName="SHA-512" hashValue="kfie9ZcnieO9FVS5XXXh9BYKsGFZPj/9/Jtb98VVk1YDjXoRhMJO/kxyVc2p5Mn76TgbLWc3B3VPybDJGWkfvg==" saltValue="ERm0FI9eLaqirLED2+VZCQ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11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9" t="s">
        <v>128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52" t="s">
        <v>145</v>
      </c>
      <c r="B2" s="252"/>
      <c r="C2" s="252"/>
      <c r="D2" s="252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228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/>
      <c r="B9" s="112"/>
      <c r="C9" s="304" t="s">
        <v>179</v>
      </c>
      <c r="D9" s="122"/>
    </row>
    <row r="10" spans="1:15" ht="40.049999999999997" customHeight="1" x14ac:dyDescent="0.25">
      <c r="A10" s="286" t="s">
        <v>142</v>
      </c>
      <c r="B10" s="285"/>
      <c r="C10" s="285"/>
      <c r="D10" s="285"/>
    </row>
    <row r="11" spans="1:15" ht="40.049999999999997" customHeight="1" x14ac:dyDescent="0.25">
      <c r="A11" s="288" t="s">
        <v>143</v>
      </c>
      <c r="B11" s="287"/>
      <c r="C11" s="287"/>
      <c r="D11" s="287"/>
    </row>
  </sheetData>
  <sheetProtection algorithmName="SHA-512" hashValue="vohDoNacefB0coxKw+qc9gbkTA8jnx3dGr0vvRjJIwIIIPmRslfvWbL9aXO6idoEHb2Q1oPt/PoJfFta7xjMGA==" saltValue="zT+Ajsq2sIeAPJWcxsO1jQ==" spinCount="100000" sheet="1" objects="1" scenarios="1"/>
  <mergeCells count="9">
    <mergeCell ref="A10:D10"/>
    <mergeCell ref="A11:D11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129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33" t="s">
        <v>229</v>
      </c>
      <c r="B6" s="234"/>
      <c r="C6" s="234"/>
      <c r="D6" s="127"/>
      <c r="E6" s="127"/>
      <c r="F6" s="127"/>
    </row>
    <row r="7" spans="1:14" s="124" customFormat="1" ht="13.8" x14ac:dyDescent="0.25">
      <c r="A7" s="232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s="131" customFormat="1" ht="40.049999999999997" customHeight="1" x14ac:dyDescent="0.2">
      <c r="A11" s="291" t="s">
        <v>142</v>
      </c>
      <c r="B11" s="265"/>
      <c r="C11" s="265"/>
    </row>
    <row r="12" spans="1:14" s="131" customFormat="1" ht="40.049999999999997" customHeight="1" x14ac:dyDescent="0.2">
      <c r="A12" s="292" t="s">
        <v>143</v>
      </c>
      <c r="B12" s="264"/>
      <c r="C12" s="264"/>
    </row>
    <row r="25" spans="1:1" x14ac:dyDescent="0.25">
      <c r="A25" s="132"/>
    </row>
  </sheetData>
  <sheetProtection algorithmName="SHA-512" hashValue="wmKIBmcBrEVbP7F19P67iF7+2gSE48sArx9r8CsqP44B29jWuQJ5KY7ikij2t7th1+4/n6/c8arVdHdCxL2osA==" saltValue="4mstNkO8POA5OZ3HmqX/h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131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230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171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aa+keSDT61yTzXyujFyUlyFeLimj4UlqNh7JgrnYMLMuKpkU0h+ztGYYfToX+81KFfiJAVnBzBqV/kWRWX7EHg==" saltValue="KThaHnAkIVaOcoTu/mtX6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132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231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171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Q8w6gb/2cPGzie7yqxCoB7FWw3KphYt/nQ6U2Ew79bysqwfIp+tu9C/JiEugezyIxUC4YMFlct4t1xjk1j+dPA==" saltValue="7E246COjGHw55+KptD3wM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133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232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171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7QwksniWNspm3LHid7bAe1o6hnhL/yKcVBCkoF/kGyiX3ABI7w6GRDWfGodUZO0jznLVWzWMz/IZiDwSj3xfdQ==" saltValue="6Fl1LKrt4hZ5byOEGst/S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35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51"/>
      <c r="T1" s="169" t="s">
        <v>90</v>
      </c>
      <c r="U1" s="51"/>
      <c r="V1" s="51"/>
      <c r="W1" s="51"/>
    </row>
    <row r="2" spans="1:23" s="41" customFormat="1" ht="17.399999999999999" x14ac:dyDescent="0.25">
      <c r="A2" s="227" t="s">
        <v>145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T2" s="154" t="s">
        <v>57</v>
      </c>
    </row>
    <row r="3" spans="1:23" s="41" customFormat="1" ht="13.8" x14ac:dyDescent="0.25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23" s="41" customFormat="1" ht="13.8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23" s="41" customFormat="1" ht="13.8" x14ac:dyDescent="0.25">
      <c r="A5" s="232" t="s">
        <v>147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</row>
    <row r="6" spans="1:23" s="41" customFormat="1" ht="13.8" x14ac:dyDescent="0.25">
      <c r="A6" s="233" t="s">
        <v>152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81"/>
      <c r="T6" s="81"/>
      <c r="U6" s="81"/>
      <c r="V6" s="81"/>
      <c r="W6" s="81"/>
    </row>
    <row r="7" spans="1:23" s="41" customFormat="1" ht="13.8" x14ac:dyDescent="0.25">
      <c r="A7" s="232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81"/>
      <c r="T7" s="81"/>
      <c r="U7" s="82"/>
      <c r="V7" s="81"/>
      <c r="W7" s="81"/>
    </row>
    <row r="8" spans="1:23" s="54" customFormat="1" ht="28.05" customHeight="1" x14ac:dyDescent="0.25">
      <c r="A8" s="74" t="s">
        <v>59</v>
      </c>
      <c r="B8" s="75" t="s">
        <v>13</v>
      </c>
      <c r="C8" s="75" t="s">
        <v>43</v>
      </c>
      <c r="D8" s="74" t="s">
        <v>41</v>
      </c>
      <c r="E8" s="74" t="s">
        <v>27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33</v>
      </c>
      <c r="Q8" s="74" t="s">
        <v>12</v>
      </c>
      <c r="R8" s="74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8">
        <v>1</v>
      </c>
      <c r="B9" s="241" t="s">
        <v>154</v>
      </c>
      <c r="C9" s="55" t="s">
        <v>30</v>
      </c>
      <c r="D9" s="48">
        <v>25</v>
      </c>
      <c r="E9" s="48">
        <v>25</v>
      </c>
      <c r="F9" s="49">
        <v>100</v>
      </c>
      <c r="G9" s="48">
        <v>4</v>
      </c>
      <c r="H9" s="48">
        <v>3</v>
      </c>
      <c r="I9" s="48">
        <v>7</v>
      </c>
      <c r="J9" s="48">
        <v>5</v>
      </c>
      <c r="K9" s="48">
        <v>5</v>
      </c>
      <c r="L9" s="48">
        <v>1</v>
      </c>
      <c r="M9" s="48">
        <v>0</v>
      </c>
      <c r="N9" s="48">
        <v>0</v>
      </c>
      <c r="O9" s="48">
        <v>0</v>
      </c>
      <c r="P9" s="48">
        <v>25</v>
      </c>
      <c r="Q9" s="48">
        <v>143</v>
      </c>
      <c r="R9" s="49">
        <v>71.5</v>
      </c>
      <c r="S9" s="52"/>
      <c r="T9" s="53"/>
      <c r="U9" s="52"/>
      <c r="V9" s="52"/>
      <c r="W9" s="52"/>
    </row>
    <row r="10" spans="1:23" s="54" customFormat="1" ht="15.45" customHeight="1" x14ac:dyDescent="0.25">
      <c r="A10" s="238"/>
      <c r="B10" s="241"/>
      <c r="C10" s="55" t="s">
        <v>31</v>
      </c>
      <c r="D10" s="48">
        <v>23</v>
      </c>
      <c r="E10" s="48">
        <v>23</v>
      </c>
      <c r="F10" s="49">
        <v>100</v>
      </c>
      <c r="G10" s="48">
        <v>8</v>
      </c>
      <c r="H10" s="48">
        <v>5</v>
      </c>
      <c r="I10" s="48">
        <v>3</v>
      </c>
      <c r="J10" s="48">
        <v>4</v>
      </c>
      <c r="K10" s="48">
        <v>2</v>
      </c>
      <c r="L10" s="48">
        <v>1</v>
      </c>
      <c r="M10" s="48">
        <v>0</v>
      </c>
      <c r="N10" s="48">
        <v>0</v>
      </c>
      <c r="O10" s="48">
        <v>0</v>
      </c>
      <c r="P10" s="48">
        <v>23</v>
      </c>
      <c r="Q10" s="48">
        <v>148</v>
      </c>
      <c r="R10" s="49">
        <v>80.430000000000007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8"/>
      <c r="B11" s="241"/>
      <c r="C11" s="56" t="s">
        <v>42</v>
      </c>
      <c r="D11" s="36">
        <v>48</v>
      </c>
      <c r="E11" s="36">
        <v>48</v>
      </c>
      <c r="F11" s="37">
        <v>100</v>
      </c>
      <c r="G11" s="36">
        <v>12</v>
      </c>
      <c r="H11" s="36">
        <v>8</v>
      </c>
      <c r="I11" s="36">
        <v>10</v>
      </c>
      <c r="J11" s="36">
        <v>9</v>
      </c>
      <c r="K11" s="36">
        <v>7</v>
      </c>
      <c r="L11" s="36">
        <v>2</v>
      </c>
      <c r="M11" s="36">
        <v>0</v>
      </c>
      <c r="N11" s="36">
        <v>0</v>
      </c>
      <c r="O11" s="36">
        <v>0</v>
      </c>
      <c r="P11" s="36">
        <v>48</v>
      </c>
      <c r="Q11" s="36">
        <v>291</v>
      </c>
      <c r="R11" s="37">
        <v>75.78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8">
        <v>2</v>
      </c>
      <c r="B12" s="241" t="s">
        <v>155</v>
      </c>
      <c r="C12" s="55" t="s">
        <v>30</v>
      </c>
      <c r="D12" s="48">
        <v>7</v>
      </c>
      <c r="E12" s="48">
        <v>7</v>
      </c>
      <c r="F12" s="49">
        <v>100</v>
      </c>
      <c r="G12" s="48">
        <v>1</v>
      </c>
      <c r="H12" s="48">
        <v>1</v>
      </c>
      <c r="I12" s="48">
        <v>0</v>
      </c>
      <c r="J12" s="48">
        <v>4</v>
      </c>
      <c r="K12" s="48">
        <v>0</v>
      </c>
      <c r="L12" s="48">
        <v>1</v>
      </c>
      <c r="M12" s="48">
        <v>0</v>
      </c>
      <c r="N12" s="48">
        <v>0</v>
      </c>
      <c r="O12" s="48">
        <v>0</v>
      </c>
      <c r="P12" s="48">
        <v>7</v>
      </c>
      <c r="Q12" s="48">
        <v>38</v>
      </c>
      <c r="R12" s="49">
        <v>67.86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8"/>
      <c r="B13" s="241"/>
      <c r="C13" s="55" t="s">
        <v>31</v>
      </c>
      <c r="D13" s="48">
        <v>10</v>
      </c>
      <c r="E13" s="48">
        <v>10</v>
      </c>
      <c r="F13" s="49">
        <v>100</v>
      </c>
      <c r="G13" s="48">
        <v>2</v>
      </c>
      <c r="H13" s="48">
        <v>6</v>
      </c>
      <c r="I13" s="48">
        <v>0</v>
      </c>
      <c r="J13" s="48">
        <v>1</v>
      </c>
      <c r="K13" s="48">
        <v>1</v>
      </c>
      <c r="L13" s="48">
        <v>0</v>
      </c>
      <c r="M13" s="48">
        <v>0</v>
      </c>
      <c r="N13" s="48">
        <v>0</v>
      </c>
      <c r="O13" s="48">
        <v>0</v>
      </c>
      <c r="P13" s="48">
        <v>10</v>
      </c>
      <c r="Q13" s="48">
        <v>67</v>
      </c>
      <c r="R13" s="49">
        <v>83.75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8"/>
      <c r="B14" s="241"/>
      <c r="C14" s="56" t="s">
        <v>42</v>
      </c>
      <c r="D14" s="36">
        <v>17</v>
      </c>
      <c r="E14" s="36">
        <v>17</v>
      </c>
      <c r="F14" s="37">
        <v>100</v>
      </c>
      <c r="G14" s="36">
        <v>3</v>
      </c>
      <c r="H14" s="36">
        <v>7</v>
      </c>
      <c r="I14" s="36">
        <v>0</v>
      </c>
      <c r="J14" s="36">
        <v>5</v>
      </c>
      <c r="K14" s="36">
        <v>1</v>
      </c>
      <c r="L14" s="36">
        <v>1</v>
      </c>
      <c r="M14" s="36">
        <v>0</v>
      </c>
      <c r="N14" s="36">
        <v>0</v>
      </c>
      <c r="O14" s="36">
        <v>0</v>
      </c>
      <c r="P14" s="36">
        <v>17</v>
      </c>
      <c r="Q14" s="36">
        <v>105</v>
      </c>
      <c r="R14" s="37">
        <v>77.209999999999994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8">
        <v>3</v>
      </c>
      <c r="B15" s="241" t="s">
        <v>156</v>
      </c>
      <c r="C15" s="55" t="s">
        <v>30</v>
      </c>
      <c r="D15" s="48">
        <v>18</v>
      </c>
      <c r="E15" s="48">
        <v>18</v>
      </c>
      <c r="F15" s="49">
        <v>100</v>
      </c>
      <c r="G15" s="48">
        <v>3</v>
      </c>
      <c r="H15" s="48">
        <v>5</v>
      </c>
      <c r="I15" s="48">
        <v>5</v>
      </c>
      <c r="J15" s="48">
        <v>2</v>
      </c>
      <c r="K15" s="48">
        <v>1</v>
      </c>
      <c r="L15" s="48">
        <v>0</v>
      </c>
      <c r="M15" s="48">
        <v>1</v>
      </c>
      <c r="N15" s="48">
        <v>1</v>
      </c>
      <c r="O15" s="48">
        <v>0</v>
      </c>
      <c r="P15" s="48">
        <v>18</v>
      </c>
      <c r="Q15" s="48">
        <v>106</v>
      </c>
      <c r="R15" s="49">
        <v>73.61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38"/>
      <c r="B16" s="241"/>
      <c r="C16" s="55" t="s">
        <v>31</v>
      </c>
      <c r="D16" s="48">
        <v>13</v>
      </c>
      <c r="E16" s="48">
        <v>13</v>
      </c>
      <c r="F16" s="49">
        <v>100</v>
      </c>
      <c r="G16" s="48">
        <v>7</v>
      </c>
      <c r="H16" s="48">
        <v>2</v>
      </c>
      <c r="I16" s="48">
        <v>1</v>
      </c>
      <c r="J16" s="48">
        <v>0</v>
      </c>
      <c r="K16" s="48">
        <v>2</v>
      </c>
      <c r="L16" s="48">
        <v>0</v>
      </c>
      <c r="M16" s="48">
        <v>1</v>
      </c>
      <c r="N16" s="48">
        <v>0</v>
      </c>
      <c r="O16" s="48">
        <v>0</v>
      </c>
      <c r="P16" s="48">
        <v>13</v>
      </c>
      <c r="Q16" s="48">
        <v>86</v>
      </c>
      <c r="R16" s="49">
        <v>82.69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38"/>
      <c r="B17" s="241"/>
      <c r="C17" s="56" t="s">
        <v>42</v>
      </c>
      <c r="D17" s="36">
        <v>31</v>
      </c>
      <c r="E17" s="36">
        <v>31</v>
      </c>
      <c r="F17" s="37">
        <v>100</v>
      </c>
      <c r="G17" s="36">
        <v>10</v>
      </c>
      <c r="H17" s="36">
        <v>7</v>
      </c>
      <c r="I17" s="36">
        <v>6</v>
      </c>
      <c r="J17" s="36">
        <v>2</v>
      </c>
      <c r="K17" s="36">
        <v>3</v>
      </c>
      <c r="L17" s="36">
        <v>0</v>
      </c>
      <c r="M17" s="36">
        <v>2</v>
      </c>
      <c r="N17" s="36">
        <v>1</v>
      </c>
      <c r="O17" s="36">
        <v>0</v>
      </c>
      <c r="P17" s="36">
        <v>31</v>
      </c>
      <c r="Q17" s="36">
        <v>192</v>
      </c>
      <c r="R17" s="37">
        <v>77.42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8">
        <v>4</v>
      </c>
      <c r="B18" s="241" t="s">
        <v>157</v>
      </c>
      <c r="C18" s="55" t="s">
        <v>30</v>
      </c>
      <c r="D18" s="48">
        <v>17</v>
      </c>
      <c r="E18" s="48">
        <v>17</v>
      </c>
      <c r="F18" s="49">
        <v>100</v>
      </c>
      <c r="G18" s="48">
        <v>2</v>
      </c>
      <c r="H18" s="48">
        <v>10</v>
      </c>
      <c r="I18" s="48">
        <v>2</v>
      </c>
      <c r="J18" s="48">
        <v>2</v>
      </c>
      <c r="K18" s="48">
        <v>0</v>
      </c>
      <c r="L18" s="48">
        <v>0</v>
      </c>
      <c r="M18" s="48">
        <v>1</v>
      </c>
      <c r="N18" s="48">
        <v>0</v>
      </c>
      <c r="O18" s="48">
        <v>0</v>
      </c>
      <c r="P18" s="48">
        <v>17</v>
      </c>
      <c r="Q18" s="48">
        <v>110</v>
      </c>
      <c r="R18" s="49">
        <v>80.88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8"/>
      <c r="B19" s="241"/>
      <c r="C19" s="55" t="s">
        <v>31</v>
      </c>
      <c r="D19" s="48">
        <v>12</v>
      </c>
      <c r="E19" s="48">
        <v>12</v>
      </c>
      <c r="F19" s="49">
        <v>100</v>
      </c>
      <c r="G19" s="48">
        <v>3</v>
      </c>
      <c r="H19" s="48">
        <v>5</v>
      </c>
      <c r="I19" s="48">
        <v>2</v>
      </c>
      <c r="J19" s="48">
        <v>0</v>
      </c>
      <c r="K19" s="48">
        <v>1</v>
      </c>
      <c r="L19" s="48">
        <v>0</v>
      </c>
      <c r="M19" s="48">
        <v>1</v>
      </c>
      <c r="N19" s="48">
        <v>0</v>
      </c>
      <c r="O19" s="48">
        <v>0</v>
      </c>
      <c r="P19" s="48">
        <v>12</v>
      </c>
      <c r="Q19" s="48">
        <v>77</v>
      </c>
      <c r="R19" s="49">
        <v>80.209999999999994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8"/>
      <c r="B20" s="241"/>
      <c r="C20" s="56" t="s">
        <v>42</v>
      </c>
      <c r="D20" s="36">
        <v>29</v>
      </c>
      <c r="E20" s="36">
        <v>29</v>
      </c>
      <c r="F20" s="37">
        <v>100</v>
      </c>
      <c r="G20" s="36">
        <v>5</v>
      </c>
      <c r="H20" s="36">
        <v>15</v>
      </c>
      <c r="I20" s="36">
        <v>4</v>
      </c>
      <c r="J20" s="36">
        <v>2</v>
      </c>
      <c r="K20" s="36">
        <v>1</v>
      </c>
      <c r="L20" s="36">
        <v>0</v>
      </c>
      <c r="M20" s="36">
        <v>2</v>
      </c>
      <c r="N20" s="36">
        <v>0</v>
      </c>
      <c r="O20" s="36">
        <v>0</v>
      </c>
      <c r="P20" s="36">
        <v>29</v>
      </c>
      <c r="Q20" s="36">
        <v>187</v>
      </c>
      <c r="R20" s="37">
        <v>80.599999999999994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8">
        <v>5</v>
      </c>
      <c r="B21" s="241" t="s">
        <v>158</v>
      </c>
      <c r="C21" s="55" t="s">
        <v>30</v>
      </c>
      <c r="D21" s="48">
        <v>8</v>
      </c>
      <c r="E21" s="48">
        <v>8</v>
      </c>
      <c r="F21" s="49">
        <v>100</v>
      </c>
      <c r="G21" s="48">
        <v>0</v>
      </c>
      <c r="H21" s="48">
        <v>2</v>
      </c>
      <c r="I21" s="48">
        <v>2</v>
      </c>
      <c r="J21" s="48">
        <v>3</v>
      </c>
      <c r="K21" s="48">
        <v>0</v>
      </c>
      <c r="L21" s="48">
        <v>1</v>
      </c>
      <c r="M21" s="48">
        <v>0</v>
      </c>
      <c r="N21" s="48">
        <v>0</v>
      </c>
      <c r="O21" s="48">
        <v>0</v>
      </c>
      <c r="P21" s="48">
        <v>8</v>
      </c>
      <c r="Q21" s="48">
        <v>44</v>
      </c>
      <c r="R21" s="49">
        <v>68.75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8"/>
      <c r="B22" s="241"/>
      <c r="C22" s="55" t="s">
        <v>31</v>
      </c>
      <c r="D22" s="48">
        <v>11</v>
      </c>
      <c r="E22" s="48">
        <v>11</v>
      </c>
      <c r="F22" s="49">
        <v>100</v>
      </c>
      <c r="G22" s="48">
        <v>2</v>
      </c>
      <c r="H22" s="48">
        <v>3</v>
      </c>
      <c r="I22" s="48">
        <v>0</v>
      </c>
      <c r="J22" s="48">
        <v>2</v>
      </c>
      <c r="K22" s="48">
        <v>3</v>
      </c>
      <c r="L22" s="48">
        <v>0</v>
      </c>
      <c r="M22" s="48">
        <v>1</v>
      </c>
      <c r="N22" s="48">
        <v>0</v>
      </c>
      <c r="O22" s="48">
        <v>0</v>
      </c>
      <c r="P22" s="48">
        <v>11</v>
      </c>
      <c r="Q22" s="48">
        <v>61</v>
      </c>
      <c r="R22" s="49">
        <v>69.319999999999993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8"/>
      <c r="B23" s="241"/>
      <c r="C23" s="56" t="s">
        <v>42</v>
      </c>
      <c r="D23" s="36">
        <v>19</v>
      </c>
      <c r="E23" s="36">
        <v>19</v>
      </c>
      <c r="F23" s="37">
        <v>100</v>
      </c>
      <c r="G23" s="36">
        <v>2</v>
      </c>
      <c r="H23" s="36">
        <v>5</v>
      </c>
      <c r="I23" s="36">
        <v>2</v>
      </c>
      <c r="J23" s="36">
        <v>5</v>
      </c>
      <c r="K23" s="36">
        <v>3</v>
      </c>
      <c r="L23" s="36">
        <v>1</v>
      </c>
      <c r="M23" s="36">
        <v>1</v>
      </c>
      <c r="N23" s="36">
        <v>0</v>
      </c>
      <c r="O23" s="36">
        <v>0</v>
      </c>
      <c r="P23" s="36">
        <v>19</v>
      </c>
      <c r="Q23" s="36">
        <v>105</v>
      </c>
      <c r="R23" s="37">
        <v>69.08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8">
        <v>6</v>
      </c>
      <c r="B24" s="241" t="s">
        <v>159</v>
      </c>
      <c r="C24" s="55" t="s">
        <v>30</v>
      </c>
      <c r="D24" s="48">
        <v>25</v>
      </c>
      <c r="E24" s="48">
        <v>25</v>
      </c>
      <c r="F24" s="49">
        <v>100</v>
      </c>
      <c r="G24" s="48">
        <v>3</v>
      </c>
      <c r="H24" s="48">
        <v>6</v>
      </c>
      <c r="I24" s="48">
        <v>2</v>
      </c>
      <c r="J24" s="48">
        <v>7</v>
      </c>
      <c r="K24" s="48">
        <v>6</v>
      </c>
      <c r="L24" s="48">
        <v>0</v>
      </c>
      <c r="M24" s="48">
        <v>1</v>
      </c>
      <c r="N24" s="48">
        <v>0</v>
      </c>
      <c r="O24" s="48">
        <v>0</v>
      </c>
      <c r="P24" s="48">
        <v>25</v>
      </c>
      <c r="Q24" s="48">
        <v>139</v>
      </c>
      <c r="R24" s="49">
        <v>69.5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8"/>
      <c r="B25" s="241"/>
      <c r="C25" s="55" t="s">
        <v>31</v>
      </c>
      <c r="D25" s="48">
        <v>23</v>
      </c>
      <c r="E25" s="48">
        <v>23</v>
      </c>
      <c r="F25" s="49">
        <v>100</v>
      </c>
      <c r="G25" s="48">
        <v>5</v>
      </c>
      <c r="H25" s="48">
        <v>6</v>
      </c>
      <c r="I25" s="48">
        <v>5</v>
      </c>
      <c r="J25" s="48">
        <v>1</v>
      </c>
      <c r="K25" s="48">
        <v>3</v>
      </c>
      <c r="L25" s="48">
        <v>1</v>
      </c>
      <c r="M25" s="48">
        <v>2</v>
      </c>
      <c r="N25" s="48">
        <v>0</v>
      </c>
      <c r="O25" s="48">
        <v>0</v>
      </c>
      <c r="P25" s="48">
        <v>23</v>
      </c>
      <c r="Q25" s="48">
        <v>136</v>
      </c>
      <c r="R25" s="49">
        <v>73.91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8"/>
      <c r="B26" s="241"/>
      <c r="C26" s="56" t="s">
        <v>42</v>
      </c>
      <c r="D26" s="36">
        <v>48</v>
      </c>
      <c r="E26" s="36">
        <v>48</v>
      </c>
      <c r="F26" s="37">
        <v>100</v>
      </c>
      <c r="G26" s="36">
        <v>8</v>
      </c>
      <c r="H26" s="36">
        <v>12</v>
      </c>
      <c r="I26" s="36">
        <v>7</v>
      </c>
      <c r="J26" s="36">
        <v>8</v>
      </c>
      <c r="K26" s="36">
        <v>9</v>
      </c>
      <c r="L26" s="36">
        <v>1</v>
      </c>
      <c r="M26" s="36">
        <v>3</v>
      </c>
      <c r="N26" s="36">
        <v>0</v>
      </c>
      <c r="O26" s="36">
        <v>0</v>
      </c>
      <c r="P26" s="36">
        <v>48</v>
      </c>
      <c r="Q26" s="36">
        <v>275</v>
      </c>
      <c r="R26" s="37">
        <v>71.61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38">
        <v>7</v>
      </c>
      <c r="B27" s="241" t="s">
        <v>160</v>
      </c>
      <c r="C27" s="55" t="s">
        <v>30</v>
      </c>
      <c r="D27" s="48">
        <v>25</v>
      </c>
      <c r="E27" s="48">
        <v>25</v>
      </c>
      <c r="F27" s="49">
        <v>100</v>
      </c>
      <c r="G27" s="48">
        <v>1</v>
      </c>
      <c r="H27" s="48">
        <v>3</v>
      </c>
      <c r="I27" s="48">
        <v>2</v>
      </c>
      <c r="J27" s="48">
        <v>10</v>
      </c>
      <c r="K27" s="48">
        <v>5</v>
      </c>
      <c r="L27" s="48">
        <v>1</v>
      </c>
      <c r="M27" s="48">
        <v>2</v>
      </c>
      <c r="N27" s="48">
        <v>1</v>
      </c>
      <c r="O27" s="48">
        <v>0</v>
      </c>
      <c r="P27" s="48">
        <v>25</v>
      </c>
      <c r="Q27" s="48">
        <v>119</v>
      </c>
      <c r="R27" s="49">
        <v>59.5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38"/>
      <c r="B28" s="241"/>
      <c r="C28" s="55" t="s">
        <v>31</v>
      </c>
      <c r="D28" s="48">
        <v>23</v>
      </c>
      <c r="E28" s="48">
        <v>23</v>
      </c>
      <c r="F28" s="49">
        <v>100</v>
      </c>
      <c r="G28" s="48">
        <v>4</v>
      </c>
      <c r="H28" s="48">
        <v>5</v>
      </c>
      <c r="I28" s="48">
        <v>4</v>
      </c>
      <c r="J28" s="48">
        <v>3</v>
      </c>
      <c r="K28" s="48">
        <v>3</v>
      </c>
      <c r="L28" s="48">
        <v>1</v>
      </c>
      <c r="M28" s="48">
        <v>2</v>
      </c>
      <c r="N28" s="48">
        <v>1</v>
      </c>
      <c r="O28" s="48">
        <v>0</v>
      </c>
      <c r="P28" s="48">
        <v>23</v>
      </c>
      <c r="Q28" s="48">
        <v>126</v>
      </c>
      <c r="R28" s="49">
        <v>68.48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38"/>
      <c r="B29" s="241"/>
      <c r="C29" s="56" t="s">
        <v>42</v>
      </c>
      <c r="D29" s="36">
        <v>48</v>
      </c>
      <c r="E29" s="36">
        <v>48</v>
      </c>
      <c r="F29" s="37">
        <v>100</v>
      </c>
      <c r="G29" s="36">
        <v>5</v>
      </c>
      <c r="H29" s="36">
        <v>8</v>
      </c>
      <c r="I29" s="36">
        <v>6</v>
      </c>
      <c r="J29" s="36">
        <v>13</v>
      </c>
      <c r="K29" s="36">
        <v>8</v>
      </c>
      <c r="L29" s="36">
        <v>2</v>
      </c>
      <c r="M29" s="36">
        <v>4</v>
      </c>
      <c r="N29" s="36">
        <v>2</v>
      </c>
      <c r="O29" s="36">
        <v>0</v>
      </c>
      <c r="P29" s="36">
        <v>48</v>
      </c>
      <c r="Q29" s="36">
        <v>245</v>
      </c>
      <c r="R29" s="37">
        <v>63.8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39" t="s">
        <v>153</v>
      </c>
      <c r="B30" s="239"/>
      <c r="C30" s="150" t="s">
        <v>30</v>
      </c>
      <c r="D30" s="151">
        <f>IFERROR(SUMIF($C$9:$C$29,$C$30,D9:D29),"")</f>
        <v>125</v>
      </c>
      <c r="E30" s="151">
        <f>IFERROR(SUMIF($C$9:$C$29,$C$30,E9:E29),"")</f>
        <v>125</v>
      </c>
      <c r="F30" s="152">
        <f>IFERROR(IFERROR(IF(D30&gt;0,ROUND((E30/D30)*100,2),0),""),"")</f>
        <v>100</v>
      </c>
      <c r="G30" s="151">
        <f>IFERROR(SUMIF($C$9:$C$29,$C$30,G9:G29),"")</f>
        <v>14</v>
      </c>
      <c r="H30" s="151">
        <f>IFERROR(SUMIF($C$9:$C$29,$C$30,H9:H29),"")</f>
        <v>30</v>
      </c>
      <c r="I30" s="151">
        <f>IFERROR(SUMIF($C$9:$C$29,$C$30,I9:I29),"")</f>
        <v>20</v>
      </c>
      <c r="J30" s="151">
        <f>IFERROR(SUMIF($C$9:$C$29,$C$30,J9:J29),"")</f>
        <v>33</v>
      </c>
      <c r="K30" s="151">
        <f>IFERROR(SUMIF($C$9:$C$29,$C$30,K9:K29),"")</f>
        <v>17</v>
      </c>
      <c r="L30" s="151">
        <f>IFERROR(SUMIF($C$9:$C$29,$C$30,L9:L29),"")</f>
        <v>4</v>
      </c>
      <c r="M30" s="151">
        <f>IFERROR(SUMIF($C$9:$C$29,$C$30,M9:M29),"")</f>
        <v>5</v>
      </c>
      <c r="N30" s="151">
        <f>IFERROR(SUMIF($C$9:$C$29,$C$30,N9:N29),"")</f>
        <v>2</v>
      </c>
      <c r="O30" s="151">
        <f>IFERROR(SUMIF($C$9:$C$29,$C$30,O9:O29),"")</f>
        <v>0</v>
      </c>
      <c r="P30" s="151">
        <f>IFERROR(SUMIF($C$9:$C$29,$C$30,P9:P29),"")</f>
        <v>125</v>
      </c>
      <c r="Q30" s="151">
        <f>IFERROR(SUMIF($C$9:$C$29,$C$30,Q9:Q29),"")</f>
        <v>699</v>
      </c>
      <c r="R30" s="152">
        <f>IFERROR(IF(D30&gt;0,ROUND((Q30/D30)*12.5,2),0),"")</f>
        <v>69.900000000000006</v>
      </c>
      <c r="S30" s="52"/>
      <c r="T30" s="242" t="str">
        <f>IFERROR(IF(R32&lt;&gt;'10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/>
      </c>
      <c r="U30" s="242"/>
      <c r="V30" s="242"/>
      <c r="W30" s="242"/>
    </row>
    <row r="31" spans="1:23" s="54" customFormat="1" ht="15.45" customHeight="1" x14ac:dyDescent="0.25">
      <c r="A31" s="239"/>
      <c r="B31" s="239"/>
      <c r="C31" s="150" t="s">
        <v>31</v>
      </c>
      <c r="D31" s="151">
        <f>IFERROR(SUMIF($C$9:$C$29,$C$31,D9:D29),"")</f>
        <v>115</v>
      </c>
      <c r="E31" s="151">
        <f>IFERROR(SUMIF($C$9:$C$29,$C$31,E9:E29),"")</f>
        <v>115</v>
      </c>
      <c r="F31" s="152">
        <f>IFERROR(IF(D31&gt;0,ROUND((E31/D31)*100,2),0),"")</f>
        <v>100</v>
      </c>
      <c r="G31" s="151">
        <f>IFERROR(SUMIF($C$9:$C$29,$C$31,G9:G29),"")</f>
        <v>31</v>
      </c>
      <c r="H31" s="151">
        <f>IFERROR(SUMIF($C$9:$C$29,$C$31,H9:H29),"")</f>
        <v>32</v>
      </c>
      <c r="I31" s="151">
        <f>IFERROR(SUMIF($C$9:$C$29,$C$31,I9:I29),"")</f>
        <v>15</v>
      </c>
      <c r="J31" s="151">
        <f>IFERROR(SUMIF($C$9:$C$29,$C$31,J9:J29),"")</f>
        <v>11</v>
      </c>
      <c r="K31" s="151">
        <f>IFERROR(SUMIF($C$9:$C$29,$C$31,K9:K29),"")</f>
        <v>15</v>
      </c>
      <c r="L31" s="151">
        <f>IFERROR(SUMIF($C$9:$C$29,$C$31,L9:L29),"")</f>
        <v>3</v>
      </c>
      <c r="M31" s="151">
        <f>IFERROR(SUMIF($C$9:$C$29,$C$31,M9:M29),"")</f>
        <v>7</v>
      </c>
      <c r="N31" s="151">
        <f>IFERROR(SUMIF($C$9:$C$29,$C$31,N9:N29),"")</f>
        <v>1</v>
      </c>
      <c r="O31" s="151">
        <f>IFERROR(SUMIF($C$9:$C$29,$C$31,O9:O29),"")</f>
        <v>0</v>
      </c>
      <c r="P31" s="151">
        <f>IFERROR(SUMIF($C$9:$C$29,$C$31,P9:P29),"")</f>
        <v>115</v>
      </c>
      <c r="Q31" s="151">
        <f>IFERROR(SUMIF($C$9:$C$29,$C$31,Q9:Q29),"")</f>
        <v>701</v>
      </c>
      <c r="R31" s="152">
        <f>IFERROR(IF(D31&gt;0,ROUND((Q31/D31)*12.5,2),0),"")</f>
        <v>76.2</v>
      </c>
      <c r="S31" s="52"/>
      <c r="T31" s="242"/>
      <c r="U31" s="242"/>
      <c r="V31" s="242"/>
      <c r="W31" s="242"/>
    </row>
    <row r="32" spans="1:23" s="54" customFormat="1" ht="15.45" customHeight="1" x14ac:dyDescent="0.25">
      <c r="A32" s="239"/>
      <c r="B32" s="239"/>
      <c r="C32" s="150" t="s">
        <v>42</v>
      </c>
      <c r="D32" s="151">
        <f>IFERROR(SUMIF($C$9:$C$29,$C$32,D9:D29),"")</f>
        <v>240</v>
      </c>
      <c r="E32" s="151">
        <f>IFERROR(SUMIF($C$9:$C$29,$C$32,E9:E29),"")</f>
        <v>240</v>
      </c>
      <c r="F32" s="152">
        <f>IFERROR(IF(D32&gt;0,ROUND((E32/D32)*100,2),0),"")</f>
        <v>100</v>
      </c>
      <c r="G32" s="151">
        <f>IFERROR(SUMIF($C$9:$C$29,$C$32,G9:G29),"")</f>
        <v>45</v>
      </c>
      <c r="H32" s="151">
        <f>IFERROR(SUMIF($C$9:$C$29,$C$32,H9:H29),"")</f>
        <v>62</v>
      </c>
      <c r="I32" s="151">
        <f>IFERROR(SUMIF($C$9:$C$29,$C$32,I9:I29),"")</f>
        <v>35</v>
      </c>
      <c r="J32" s="151">
        <f>IFERROR(SUMIF($C$9:$C$29,$C$32,J9:J29),"")</f>
        <v>44</v>
      </c>
      <c r="K32" s="151">
        <f>IFERROR(SUMIF($C$9:$C$29,$C$32,K9:K29),"")</f>
        <v>32</v>
      </c>
      <c r="L32" s="151">
        <f>IFERROR(SUMIF($C$9:$C$29,$C$32,L9:L29),"")</f>
        <v>7</v>
      </c>
      <c r="M32" s="151">
        <f>IFERROR(SUMIF($C$9:$C$29,$C$32,M9:M29),"")</f>
        <v>12</v>
      </c>
      <c r="N32" s="151">
        <f>IFERROR(SUMIF($C$9:$C$29,$C$32,N9:N29),"")</f>
        <v>3</v>
      </c>
      <c r="O32" s="151">
        <f>IFERROR(SUMIF($C$9:$C$29,$C$32,O9:O29),"")</f>
        <v>0</v>
      </c>
      <c r="P32" s="151">
        <f>IFERROR(SUMIF($C$9:$C$29,$C$32,P9:P29),"")</f>
        <v>240</v>
      </c>
      <c r="Q32" s="151">
        <f>IFERROR(SUMIF($C$9:$C$29,$C$32,Q9:Q29),"")</f>
        <v>1400</v>
      </c>
      <c r="R32" s="153">
        <f>IFERROR(IF(D32&gt;0,ROUND((Q32/D32)*12.5,2),0),"")</f>
        <v>72.92</v>
      </c>
      <c r="S32" s="52"/>
      <c r="T32" s="242"/>
      <c r="U32" s="242"/>
      <c r="V32" s="242"/>
      <c r="W32" s="242"/>
    </row>
    <row r="33" spans="1:23" s="13" customFormat="1" ht="10.199999999999999" x14ac:dyDescent="0.25">
      <c r="A33" s="218" t="s">
        <v>140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40"/>
      <c r="S33" s="11"/>
      <c r="T33" s="242"/>
      <c r="U33" s="242"/>
      <c r="V33" s="242"/>
      <c r="W33" s="242"/>
    </row>
    <row r="34" spans="1:23" s="13" customFormat="1" ht="40.049999999999997" customHeight="1" x14ac:dyDescent="0.2">
      <c r="A34" s="276" t="s">
        <v>142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11"/>
      <c r="T34" s="12"/>
      <c r="U34" s="11"/>
      <c r="V34" s="11"/>
      <c r="W34" s="11"/>
    </row>
    <row r="35" spans="1:23" s="13" customFormat="1" ht="40.049999999999997" customHeight="1" x14ac:dyDescent="0.25">
      <c r="A35" s="277" t="s">
        <v>143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11"/>
      <c r="T35" s="12"/>
      <c r="U35" s="11"/>
      <c r="V35" s="11"/>
      <c r="W35" s="11"/>
    </row>
    <row r="1016" spans="1:23" ht="24.9" customHeight="1" x14ac:dyDescent="0.25">
      <c r="A1016" s="79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8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24.9" customHeight="1" x14ac:dyDescent="0.25">
      <c r="A1018" s="8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24.9" customHeight="1" x14ac:dyDescent="0.25">
      <c r="A1019" s="8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8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80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80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80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80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80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80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80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80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80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80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80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80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80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80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80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</sheetData>
  <sheetProtection algorithmName="SHA-512" hashValue="ITm5EUEzrGQbh8zhwhrdTZaK8oZpk9Q5y3V0bEYfH8RUziaCiEp0iV3t7E0ZtiXZNwuULXJvB9MrqEIvV9Gh+A==" saltValue="sjBNpcPH6s7qRNHwlydPcw==" spinCount="100000" sheet="1" objects="1" scenarios="1"/>
  <mergeCells count="26">
    <mergeCell ref="T30:W33"/>
    <mergeCell ref="A35:R35"/>
    <mergeCell ref="A34:R34"/>
    <mergeCell ref="A15:A17"/>
    <mergeCell ref="B15:B17"/>
    <mergeCell ref="A18:A20"/>
    <mergeCell ref="B18:B20"/>
    <mergeCell ref="A21:A23"/>
    <mergeCell ref="B21:B23"/>
    <mergeCell ref="A1:R1"/>
    <mergeCell ref="A2:R2"/>
    <mergeCell ref="A3:R3"/>
    <mergeCell ref="A4:R4"/>
    <mergeCell ref="A5:R5"/>
    <mergeCell ref="A6:R6"/>
    <mergeCell ref="A7:R7"/>
    <mergeCell ref="A24:A26"/>
    <mergeCell ref="B24:B26"/>
    <mergeCell ref="A27:A29"/>
    <mergeCell ref="B27:B29"/>
    <mergeCell ref="A9:A11"/>
    <mergeCell ref="B9:B11"/>
    <mergeCell ref="A12:A14"/>
    <mergeCell ref="B12:B14"/>
    <mergeCell ref="A30:B32"/>
    <mergeCell ref="A33:R33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134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233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171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JqOyTLItGJA9JL42FgbD68EK0+wBT4r06k2vcRT6lfVpxvPVzlQXtx7JPugLikbeT9QblKwTvO7EvZp2AMgoOQ==" saltValue="zm5n42ADOO8s0mggGRtUE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6" t="s">
        <v>137</v>
      </c>
      <c r="B1" s="226"/>
      <c r="C1" s="226"/>
      <c r="D1" s="226"/>
      <c r="E1" s="226"/>
      <c r="F1" s="133"/>
      <c r="G1" s="169" t="s">
        <v>135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7" t="s">
        <v>145</v>
      </c>
      <c r="B2" s="227"/>
      <c r="C2" s="227"/>
      <c r="D2" s="227"/>
      <c r="E2" s="227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8" t="s">
        <v>146</v>
      </c>
      <c r="B3" s="266"/>
      <c r="C3" s="266"/>
      <c r="D3" s="266"/>
      <c r="E3" s="266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30"/>
      <c r="B4" s="231"/>
      <c r="C4" s="231"/>
      <c r="D4" s="231"/>
      <c r="E4" s="231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32" t="s">
        <v>147</v>
      </c>
      <c r="B5" s="231"/>
      <c r="C5" s="231"/>
      <c r="D5" s="231"/>
      <c r="E5" s="231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33" t="s">
        <v>234</v>
      </c>
      <c r="B6" s="269"/>
      <c r="C6" s="269"/>
      <c r="D6" s="269"/>
      <c r="E6" s="269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32"/>
      <c r="B7" s="231"/>
      <c r="C7" s="231"/>
      <c r="D7" s="231"/>
      <c r="E7" s="231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20" t="s">
        <v>59</v>
      </c>
      <c r="B8" s="220" t="s">
        <v>0</v>
      </c>
      <c r="C8" s="220" t="s">
        <v>14</v>
      </c>
      <c r="D8" s="220"/>
      <c r="E8" s="22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21"/>
      <c r="B9" s="220"/>
      <c r="C9" s="188">
        <v>2019</v>
      </c>
      <c r="D9" s="188">
        <v>2020</v>
      </c>
      <c r="E9" s="188">
        <v>2021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189">
        <v>1</v>
      </c>
      <c r="B10" s="181" t="s">
        <v>150</v>
      </c>
      <c r="C10" s="182">
        <v>100</v>
      </c>
      <c r="D10" s="182">
        <v>94.74</v>
      </c>
      <c r="E10" s="178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18" t="s">
        <v>140</v>
      </c>
      <c r="B11" s="218"/>
      <c r="C11" s="218"/>
      <c r="D11" s="218"/>
      <c r="E11" s="218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3" t="s">
        <v>142</v>
      </c>
      <c r="B12" s="270"/>
      <c r="C12" s="270"/>
      <c r="D12" s="270"/>
      <c r="E12" s="27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24"/>
      <c r="C13" s="224"/>
      <c r="D13" s="224"/>
      <c r="E13" s="2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KyNFnUBbO6ZFoLpC803+3FTeOxqDOh9Z2CdB8y4J4KV9+Y1M5SIG83KP0J2g9p/UZqTlGgUdmeG3c/pPWpouMg==" saltValue="Fwmsfak+ZnlByu5mPBz11w==" spinCount="100000" sheet="1" objects="1" scenarios="1"/>
  <mergeCells count="13">
    <mergeCell ref="A12:E12"/>
    <mergeCell ref="A13:E13"/>
    <mergeCell ref="A7:E7"/>
    <mergeCell ref="A8:A9"/>
    <mergeCell ref="B8:B9"/>
    <mergeCell ref="C8:E8"/>
    <mergeCell ref="A11:E11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2" sqref="G2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6" t="s">
        <v>137</v>
      </c>
      <c r="B1" s="226"/>
      <c r="C1" s="226"/>
      <c r="D1" s="226"/>
      <c r="E1" s="226"/>
      <c r="F1" s="83"/>
      <c r="G1" s="169" t="s">
        <v>136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7" t="s">
        <v>145</v>
      </c>
      <c r="B2" s="227"/>
      <c r="C2" s="227"/>
      <c r="D2" s="227"/>
      <c r="E2" s="227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8" t="s">
        <v>146</v>
      </c>
      <c r="B3" s="266"/>
      <c r="C3" s="266"/>
      <c r="D3" s="266"/>
      <c r="E3" s="266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32"/>
      <c r="B4" s="269"/>
      <c r="C4" s="269"/>
      <c r="D4" s="269"/>
      <c r="E4" s="269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32" t="s">
        <v>147</v>
      </c>
      <c r="B5" s="231"/>
      <c r="C5" s="231"/>
      <c r="D5" s="231"/>
      <c r="E5" s="231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1" t="s">
        <v>235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3"/>
      <c r="B7" s="246"/>
      <c r="C7" s="246"/>
      <c r="D7" s="246"/>
      <c r="E7" s="246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47" t="s">
        <v>19</v>
      </c>
      <c r="B8" s="247" t="s">
        <v>34</v>
      </c>
      <c r="C8" s="248" t="s">
        <v>1</v>
      </c>
      <c r="D8" s="248"/>
      <c r="E8" s="248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47"/>
      <c r="B9" s="248"/>
      <c r="C9" s="248" t="s">
        <v>24</v>
      </c>
      <c r="D9" s="248"/>
      <c r="E9" s="248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47"/>
      <c r="B10" s="248"/>
      <c r="C10" s="190">
        <v>2019</v>
      </c>
      <c r="D10" s="190">
        <v>2020</v>
      </c>
      <c r="E10" s="190">
        <v>2021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175</v>
      </c>
      <c r="C11" s="192">
        <v>17</v>
      </c>
      <c r="D11" s="145">
        <v>9</v>
      </c>
      <c r="E11" s="145">
        <v>23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43" t="s">
        <v>140</v>
      </c>
      <c r="B12" s="243"/>
      <c r="C12" s="243"/>
      <c r="D12" s="243"/>
      <c r="E12" s="243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4" t="s">
        <v>142</v>
      </c>
      <c r="B13" s="272"/>
      <c r="C13" s="272"/>
      <c r="D13" s="272"/>
      <c r="E13" s="272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79" t="s">
        <v>143</v>
      </c>
      <c r="B14" s="244"/>
      <c r="C14" s="244"/>
      <c r="D14" s="244"/>
      <c r="E14" s="244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4baqi6W9b3zcQdtV5VG1t65uOVFfqHm1Y6WVwpYFxNajG5ZAtnwJXSxWMQOp/wDmIYXwZom/E6AduNdAFn7DBw==" saltValue="3PO1357HKUTvGaUNfkymnw==" spinCount="100000" sheet="1" objects="1" scenarios="1"/>
  <mergeCells count="14">
    <mergeCell ref="A13:E13"/>
    <mergeCell ref="A14:E14"/>
    <mergeCell ref="A7:E7"/>
    <mergeCell ref="A8:A10"/>
    <mergeCell ref="B8:B10"/>
    <mergeCell ref="C8:E8"/>
    <mergeCell ref="C9:E9"/>
    <mergeCell ref="A12:E12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20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38.3320312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130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4.4" x14ac:dyDescent="0.25">
      <c r="A3" s="228" t="s">
        <v>146</v>
      </c>
      <c r="B3" s="266"/>
      <c r="C3" s="266"/>
      <c r="D3" s="125"/>
      <c r="E3" s="17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33" t="s">
        <v>53</v>
      </c>
      <c r="B6" s="234"/>
      <c r="C6" s="234"/>
      <c r="D6" s="127"/>
      <c r="E6" s="127"/>
      <c r="F6" s="127"/>
    </row>
    <row r="7" spans="1:14" s="124" customFormat="1" ht="13.8" x14ac:dyDescent="0.25">
      <c r="A7" s="232"/>
      <c r="B7" s="231"/>
      <c r="C7" s="231"/>
      <c r="D7" s="123"/>
      <c r="E7" s="123"/>
      <c r="F7" s="126"/>
    </row>
    <row r="8" spans="1:14" s="129" customFormat="1" ht="19.95" customHeight="1" x14ac:dyDescent="0.3">
      <c r="A8" s="171" t="s">
        <v>19</v>
      </c>
      <c r="B8" s="171" t="s">
        <v>0</v>
      </c>
      <c r="C8" s="171" t="s">
        <v>29</v>
      </c>
      <c r="D8" s="128"/>
      <c r="E8" s="128"/>
      <c r="F8" s="128"/>
    </row>
    <row r="9" spans="1:14" s="54" customFormat="1" ht="49.95" customHeight="1" x14ac:dyDescent="0.25">
      <c r="A9" s="172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0" spans="1:1" x14ac:dyDescent="0.25">
      <c r="A20" s="132"/>
    </row>
  </sheetData>
  <sheetProtection algorithmName="SHA-512" hashValue="FLPGTe0o9vzz9kUI+hCMfTNX7CgGVArXwUSWYeG83uxlzaYzvKFSrgVhT2m+B6Tr6SuBmN1aL7a0Olr4yrowPg==" saltValue="OY4Va3nofFY9xGfvIDGSfA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5" t="s">
        <v>91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161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70" t="s">
        <v>50</v>
      </c>
      <c r="D9" s="170" t="s">
        <v>51</v>
      </c>
      <c r="E9" s="170" t="s">
        <v>52</v>
      </c>
      <c r="F9" s="170" t="s">
        <v>50</v>
      </c>
      <c r="G9" s="170" t="s">
        <v>25</v>
      </c>
      <c r="H9" s="170" t="s">
        <v>51</v>
      </c>
      <c r="I9" s="170" t="s">
        <v>25</v>
      </c>
      <c r="J9" s="170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25</v>
      </c>
      <c r="D10" s="72">
        <v>23</v>
      </c>
      <c r="E10" s="72">
        <v>48</v>
      </c>
      <c r="F10" s="72">
        <v>25</v>
      </c>
      <c r="G10" s="180">
        <v>100</v>
      </c>
      <c r="H10" s="72">
        <v>23</v>
      </c>
      <c r="I10" s="180">
        <v>100</v>
      </c>
      <c r="J10" s="72">
        <v>48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">
      <c r="A12" s="278" t="s">
        <v>142</v>
      </c>
      <c r="B12" s="249"/>
      <c r="C12" s="249"/>
      <c r="D12" s="249"/>
      <c r="E12" s="249"/>
      <c r="F12" s="249"/>
      <c r="G12" s="249"/>
      <c r="H12" s="249"/>
      <c r="I12" s="249"/>
      <c r="J12" s="24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+LjPXuvKNOZ05TZIuBnX1pvCuicx8CTR0Rcu6kNH/T+Rc1riMwBZWtZm3x1pje/HBwisAAayN7T2mjRZEB0gQw==" saltValue="3eCkTdmLBsizAlfpvfGor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7:J7"/>
    <mergeCell ref="A8:A9"/>
    <mergeCell ref="B8:B9"/>
    <mergeCell ref="C8:E8"/>
    <mergeCell ref="F8:J8"/>
    <mergeCell ref="A12:J12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18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7.88671875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8" t="s">
        <v>92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162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163</v>
      </c>
      <c r="D9" s="113">
        <v>475</v>
      </c>
      <c r="E9" s="114">
        <v>95</v>
      </c>
    </row>
    <row r="10" spans="1:16" ht="14.4" x14ac:dyDescent="0.3">
      <c r="A10" s="280">
        <v>2</v>
      </c>
      <c r="B10" s="281" t="s">
        <v>150</v>
      </c>
      <c r="C10" s="282" t="s">
        <v>164</v>
      </c>
      <c r="D10" s="283">
        <v>472</v>
      </c>
      <c r="E10" s="284">
        <v>94.4</v>
      </c>
    </row>
    <row r="11" spans="1:16" ht="14.4" x14ac:dyDescent="0.3">
      <c r="A11" s="280">
        <v>3</v>
      </c>
      <c r="B11" s="281" t="s">
        <v>150</v>
      </c>
      <c r="C11" s="282" t="s">
        <v>165</v>
      </c>
      <c r="D11" s="283">
        <v>468</v>
      </c>
      <c r="E11" s="284">
        <v>93.6</v>
      </c>
    </row>
    <row r="12" spans="1:16" ht="14.4" x14ac:dyDescent="0.3">
      <c r="A12" s="280">
        <v>4</v>
      </c>
      <c r="B12" s="281" t="s">
        <v>150</v>
      </c>
      <c r="C12" s="282" t="s">
        <v>166</v>
      </c>
      <c r="D12" s="283">
        <v>465</v>
      </c>
      <c r="E12" s="284">
        <v>93</v>
      </c>
    </row>
    <row r="13" spans="1:16" ht="14.4" x14ac:dyDescent="0.3">
      <c r="A13" s="280">
        <v>5</v>
      </c>
      <c r="B13" s="281" t="s">
        <v>150</v>
      </c>
      <c r="C13" s="282" t="s">
        <v>167</v>
      </c>
      <c r="D13" s="283">
        <v>464</v>
      </c>
      <c r="E13" s="284">
        <v>92.8</v>
      </c>
    </row>
    <row r="14" spans="1:16" ht="14.4" x14ac:dyDescent="0.3">
      <c r="A14" s="280">
        <v>6</v>
      </c>
      <c r="B14" s="281" t="s">
        <v>150</v>
      </c>
      <c r="C14" s="282" t="s">
        <v>168</v>
      </c>
      <c r="D14" s="283">
        <v>461</v>
      </c>
      <c r="E14" s="284">
        <v>92.2</v>
      </c>
    </row>
    <row r="15" spans="1:16" ht="14.4" x14ac:dyDescent="0.3">
      <c r="A15" s="280">
        <v>7</v>
      </c>
      <c r="B15" s="281" t="s">
        <v>150</v>
      </c>
      <c r="C15" s="282" t="s">
        <v>169</v>
      </c>
      <c r="D15" s="283">
        <v>453</v>
      </c>
      <c r="E15" s="284">
        <v>90.6</v>
      </c>
    </row>
    <row r="17" spans="1:5" ht="40.049999999999997" customHeight="1" x14ac:dyDescent="0.25">
      <c r="A17" s="286" t="s">
        <v>142</v>
      </c>
      <c r="B17" s="285"/>
      <c r="C17" s="285"/>
      <c r="D17" s="285"/>
      <c r="E17" s="285"/>
    </row>
    <row r="18" spans="1:5" ht="40.049999999999997" customHeight="1" x14ac:dyDescent="0.25">
      <c r="A18" s="288" t="s">
        <v>143</v>
      </c>
      <c r="B18" s="287"/>
      <c r="C18" s="287"/>
      <c r="D18" s="287"/>
      <c r="E18" s="287"/>
    </row>
  </sheetData>
  <sheetProtection algorithmName="SHA-512" hashValue="oV7B/3ZOKvarozkjSAhx9eMhdS4+oYIRx1e3PzsbosluTtrh9YVm3B9SEFcs7VrkJ/FAxA2e/dhD4LoTLEcqMw==" saltValue="o8cQ5cAFfjqp76jZ4HyUdw==" spinCount="100000" sheet="1" objects="1" scenarios="1"/>
  <mergeCells count="9">
    <mergeCell ref="A17:E17"/>
    <mergeCell ref="A18:E18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13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8" t="s">
        <v>93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52" t="s">
        <v>145</v>
      </c>
      <c r="B2" s="252"/>
      <c r="C2" s="252"/>
      <c r="D2" s="252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47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>
        <v>1</v>
      </c>
      <c r="B9" s="112" t="s">
        <v>150</v>
      </c>
      <c r="C9" s="121" t="s">
        <v>164</v>
      </c>
      <c r="D9" s="122" t="s">
        <v>7</v>
      </c>
    </row>
    <row r="10" spans="1:15" ht="14.4" x14ac:dyDescent="0.3">
      <c r="A10" s="280">
        <v>2</v>
      </c>
      <c r="B10" s="282" t="s">
        <v>150</v>
      </c>
      <c r="C10" s="289" t="s">
        <v>163</v>
      </c>
      <c r="D10" s="290" t="s">
        <v>7</v>
      </c>
    </row>
    <row r="12" spans="1:15" ht="40.049999999999997" customHeight="1" x14ac:dyDescent="0.25">
      <c r="A12" s="286" t="s">
        <v>142</v>
      </c>
      <c r="B12" s="285"/>
      <c r="C12" s="285"/>
      <c r="D12" s="285"/>
    </row>
    <row r="13" spans="1:15" ht="40.049999999999997" customHeight="1" x14ac:dyDescent="0.25">
      <c r="A13" s="288" t="s">
        <v>143</v>
      </c>
      <c r="B13" s="287"/>
      <c r="C13" s="287"/>
      <c r="D13" s="287"/>
    </row>
  </sheetData>
  <sheetProtection algorithmName="SHA-512" hashValue="Wc39wtS8pfc+h4zbAExgK79STqEBQY76Kz2W8xSLjtjMvVZOV3ymzs7DLb6JhywhtOx9+WRh8RSnFK0z50Hc5A==" saltValue="IBxy26qu6c0ej7I31haEpQ==" spinCount="100000" sheet="1" objects="1" scenarios="1"/>
  <mergeCells count="9">
    <mergeCell ref="A12:D12"/>
    <mergeCell ref="A13:D13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100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33" t="s">
        <v>26</v>
      </c>
      <c r="B6" s="234"/>
      <c r="C6" s="234"/>
      <c r="D6" s="127"/>
      <c r="E6" s="127"/>
      <c r="F6" s="127"/>
    </row>
    <row r="7" spans="1:14" s="124" customFormat="1" ht="13.8" x14ac:dyDescent="0.25">
      <c r="A7" s="232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s="131" customFormat="1" ht="40.049999999999997" customHeight="1" x14ac:dyDescent="0.2">
      <c r="A11" s="291" t="s">
        <v>142</v>
      </c>
      <c r="B11" s="265"/>
      <c r="C11" s="265"/>
    </row>
    <row r="12" spans="1:14" s="131" customFormat="1" ht="40.049999999999997" customHeight="1" x14ac:dyDescent="0.2">
      <c r="A12" s="292" t="s">
        <v>143</v>
      </c>
      <c r="B12" s="264"/>
      <c r="C12" s="264"/>
    </row>
    <row r="25" spans="1:1" x14ac:dyDescent="0.25">
      <c r="A25" s="132"/>
    </row>
  </sheetData>
  <sheetProtection algorithmName="SHA-512" hashValue="H7cbF/HrVL8mNM9H8E9kdBg23b4P35DHhRuwsnaZ1RGCpuqCyI7sQVxSW5O8kKxDEGUKxK0ycBzQYWgroGgejA==" saltValue="xrEIzpaNkbZJ9wjBBhU/6A==" spinCount="100000" sheet="1" objects="1" scenarios="1"/>
  <mergeCells count="10">
    <mergeCell ref="A1:C1"/>
    <mergeCell ref="A2:C2"/>
    <mergeCell ref="A3:C3"/>
    <mergeCell ref="A5:C5"/>
    <mergeCell ref="A6:C6"/>
    <mergeCell ref="A12:C12"/>
    <mergeCell ref="A11:C11"/>
    <mergeCell ref="A4:C4"/>
    <mergeCell ref="A10:C10"/>
    <mergeCell ref="A7:C7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94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170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171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dutRNqysgt7VPN7j62kFBcyRKuk0YAbX8RiNQFA8hKfk0blaSAw8ErlmWFgv2Qk8EOH6zuWDASmJuz5fQ0kQEg==" saltValue="wS013u5Ex4H1SG/plq76rg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2021-06-05T17:26:56Z</cp:lastPrinted>
  <dcterms:created xsi:type="dcterms:W3CDTF">2009-02-25T03:50:39Z</dcterms:created>
  <dcterms:modified xsi:type="dcterms:W3CDTF">2021-08-03T10:16:25Z</dcterms:modified>
</cp:coreProperties>
</file>